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160" tabRatio="886" activeTab="5"/>
  </bookViews>
  <sheets>
    <sheet name="Summary" sheetId="1" r:id="rId1"/>
    <sheet name="Income statements" sheetId="2" r:id="rId2"/>
    <sheet name="Balance sheets" sheetId="3" r:id="rId3"/>
    <sheet name="Statement of changes in equity" sheetId="4" r:id="rId4"/>
    <sheet name="Cash flow statements" sheetId="5" r:id="rId5"/>
    <sheet name="Explanatory Notes" sheetId="6" r:id="rId6"/>
  </sheets>
  <definedNames>
    <definedName name="_xlnm.Print_Area" localSheetId="4">'Cash flow statements'!$A$1:$H$67</definedName>
    <definedName name="_xlnm.Print_Area" localSheetId="1">'Income statements'!$A$1:$H$57</definedName>
    <definedName name="_xlnm.Print_Area" localSheetId="3">'Statement of changes in equity'!$A$1:$H$58</definedName>
    <definedName name="_xlnm.Print_Area" localSheetId="0">'Summary'!$A$1:$L$57</definedName>
    <definedName name="_xlnm.Print_Titles" localSheetId="5">'Explanatory Notes'!$1:$3</definedName>
    <definedName name="_xlnm.Print_Titles" localSheetId="1">'Income statements'!$A:$A,'Income statements'!$1:$6</definedName>
  </definedNames>
  <calcPr fullCalcOnLoad="1"/>
</workbook>
</file>

<file path=xl/sharedStrings.xml><?xml version="1.0" encoding="utf-8"?>
<sst xmlns="http://schemas.openxmlformats.org/spreadsheetml/2006/main" count="580" uniqueCount="394">
  <si>
    <t>Reserves</t>
  </si>
  <si>
    <t>Total</t>
  </si>
  <si>
    <t>Revenue</t>
  </si>
  <si>
    <t>Property, plant and equipment</t>
  </si>
  <si>
    <t>Finance costs</t>
  </si>
  <si>
    <t xml:space="preserve">As at </t>
  </si>
  <si>
    <t>(RM'000)</t>
  </si>
  <si>
    <t>Share capital</t>
  </si>
  <si>
    <t>Minority interest</t>
  </si>
  <si>
    <t xml:space="preserve">3 months ended </t>
  </si>
  <si>
    <t xml:space="preserve"> - Basic</t>
  </si>
  <si>
    <t xml:space="preserve"> - Diluted</t>
  </si>
  <si>
    <t xml:space="preserve">Share </t>
  </si>
  <si>
    <t>capital</t>
  </si>
  <si>
    <t>NON-CURRENT ASSETS</t>
  </si>
  <si>
    <t>CURRENT ASSETS</t>
  </si>
  <si>
    <t>Inventories</t>
  </si>
  <si>
    <t>CURRENT LIABILITIES</t>
  </si>
  <si>
    <t>Current year</t>
  </si>
  <si>
    <t>Preceding year</t>
  </si>
  <si>
    <t>comparative</t>
  </si>
  <si>
    <t>Share of results of an associate company</t>
  </si>
  <si>
    <t>Deposits, bank and cash balances</t>
  </si>
  <si>
    <t>Share</t>
  </si>
  <si>
    <t>premium</t>
  </si>
  <si>
    <t>Retained</t>
  </si>
  <si>
    <t>Trade and other payables</t>
  </si>
  <si>
    <t>Interest paid</t>
  </si>
  <si>
    <t>Cash and Cash Equivalents at end of the financial period</t>
  </si>
  <si>
    <t>Tax paid</t>
  </si>
  <si>
    <t>The figures of the preceding year comparative period (9 months to 30 September 2001) are not available for comparison</t>
  </si>
  <si>
    <t>of quarterly reporting.</t>
  </si>
  <si>
    <t xml:space="preserve">as this is the first reporting financial quarter in which the Group adopted the KLSE amended Listing Requirements in respect </t>
  </si>
  <si>
    <t>TIMBERWELL BERHAD</t>
  </si>
  <si>
    <t>Merger</t>
  </si>
  <si>
    <t>deficit</t>
  </si>
  <si>
    <t>Interest received</t>
  </si>
  <si>
    <t xml:space="preserve">Effects arising from adoption of : </t>
  </si>
  <si>
    <t xml:space="preserve">       MASB 21</t>
  </si>
  <si>
    <t>Minority Interests</t>
  </si>
  <si>
    <t xml:space="preserve">             INDIVIDUAL QUARTER</t>
  </si>
  <si>
    <t>Bank overdrafts</t>
  </si>
  <si>
    <t>Profit/(loss) before taxation</t>
  </si>
  <si>
    <t>Taxation</t>
  </si>
  <si>
    <t>CONDENSED UNAUDITED CONSOLIDATED STATEMENT OF CHANGES IN EQUITY</t>
  </si>
  <si>
    <t>Deferred tax liabilities</t>
  </si>
  <si>
    <t>Distributable</t>
  </si>
  <si>
    <t>Transfer from deferred tax</t>
  </si>
  <si>
    <t>Operating profit / (loss) before changes in working capital</t>
  </si>
  <si>
    <t>(Accumulated</t>
  </si>
  <si>
    <t>losses)</t>
  </si>
  <si>
    <t>A1.</t>
  </si>
  <si>
    <t>Basis of Preparation</t>
  </si>
  <si>
    <t>A2.</t>
  </si>
  <si>
    <t>Auditors' Report on Preceding Annual Financial Statements</t>
  </si>
  <si>
    <t>A3.</t>
  </si>
  <si>
    <t>Comments about Seasonality or Cyclicality</t>
  </si>
  <si>
    <t>A4.</t>
  </si>
  <si>
    <t>A5.</t>
  </si>
  <si>
    <t>Changes in Estimates</t>
  </si>
  <si>
    <t>There were no changes in estimates that have had a material effect in the current quarter results.</t>
  </si>
  <si>
    <t>A6.</t>
  </si>
  <si>
    <t>Debt and Equity Securities</t>
  </si>
  <si>
    <t>A7.</t>
  </si>
  <si>
    <t>Dividends Paid</t>
  </si>
  <si>
    <t>A8.</t>
  </si>
  <si>
    <t>Segmental Information</t>
  </si>
  <si>
    <t xml:space="preserve">Profit/(loss) </t>
  </si>
  <si>
    <t>before taxation</t>
  </si>
  <si>
    <t xml:space="preserve">Current </t>
  </si>
  <si>
    <t>Current Year</t>
  </si>
  <si>
    <t>Quarter</t>
  </si>
  <si>
    <t>A9.</t>
  </si>
  <si>
    <t>Valuations of Property, Plant and Equipment</t>
  </si>
  <si>
    <t>A10.</t>
  </si>
  <si>
    <t>Subsequent Events</t>
  </si>
  <si>
    <t xml:space="preserve">             </t>
  </si>
  <si>
    <t>A11.</t>
  </si>
  <si>
    <t>Changes in Composition of the Group</t>
  </si>
  <si>
    <t>A12.</t>
  </si>
  <si>
    <t>Changes in Contingent Liabilities and Contingent Assets</t>
  </si>
  <si>
    <t>A13.</t>
  </si>
  <si>
    <t>RM'000</t>
  </si>
  <si>
    <t>B1</t>
  </si>
  <si>
    <t>Review of Performance</t>
  </si>
  <si>
    <t>B2</t>
  </si>
  <si>
    <t>B3</t>
  </si>
  <si>
    <t>Commentary on Prospects</t>
  </si>
  <si>
    <t>B4</t>
  </si>
  <si>
    <t>Taxation comprise the following :</t>
  </si>
  <si>
    <t>Malaysian income tax</t>
  </si>
  <si>
    <t>B5</t>
  </si>
  <si>
    <t>Sales of Unquoted Investments and/or Properties</t>
  </si>
  <si>
    <t>B6</t>
  </si>
  <si>
    <t>Purchase or Disposal of Quoted Securities</t>
  </si>
  <si>
    <t>B7</t>
  </si>
  <si>
    <t>Corporate Proposal</t>
  </si>
  <si>
    <t>B8</t>
  </si>
  <si>
    <t>Group Borrowings and Debt Securities</t>
  </si>
  <si>
    <t>As at</t>
  </si>
  <si>
    <t>Secured</t>
  </si>
  <si>
    <t>Unsecured</t>
  </si>
  <si>
    <t>B9</t>
  </si>
  <si>
    <t>Off Balance Sheet Financial Instruments</t>
  </si>
  <si>
    <t>B10</t>
  </si>
  <si>
    <t>Material Litigation</t>
  </si>
  <si>
    <t>B11</t>
  </si>
  <si>
    <t>B12</t>
  </si>
  <si>
    <t>Earnings per Share</t>
  </si>
  <si>
    <t>Weighted average number of ordinary</t>
  </si>
  <si>
    <t>B13</t>
  </si>
  <si>
    <t>By order of the Board</t>
  </si>
  <si>
    <t xml:space="preserve">Company Secretary         </t>
  </si>
  <si>
    <t xml:space="preserve">TIMBERWELL BERHAD </t>
  </si>
  <si>
    <t>(Company No. 387185-W)</t>
  </si>
  <si>
    <t>PART A - EXPLANATORY NOTES PURSUANT TO FRS 134</t>
  </si>
  <si>
    <t>Changes in Accounting Policies</t>
  </si>
  <si>
    <t>Borrowings</t>
  </si>
  <si>
    <t>Disputed claims by suppliers</t>
  </si>
  <si>
    <t xml:space="preserve"> for the Company to provide a performance bond to the</t>
  </si>
  <si>
    <t xml:space="preserve"> forestry department</t>
  </si>
  <si>
    <t xml:space="preserve"> borrowing facilities of subsidiary companies</t>
  </si>
  <si>
    <t xml:space="preserve">                  CUMULATIVE YTD</t>
  </si>
  <si>
    <t>Operating expenses</t>
  </si>
  <si>
    <t>NON-CURRENT LIABILITIES</t>
  </si>
  <si>
    <t xml:space="preserve">Issue of ordinary shares pursuant to </t>
  </si>
  <si>
    <t xml:space="preserve"> Private Placement</t>
  </si>
  <si>
    <t xml:space="preserve"> of the parent</t>
  </si>
  <si>
    <t>Minority</t>
  </si>
  <si>
    <t>Interest</t>
  </si>
  <si>
    <t>-</t>
  </si>
  <si>
    <t>Issue of ordinary shares to a minority</t>
  </si>
  <si>
    <t xml:space="preserve"> shareholder in a subsidiary company</t>
  </si>
  <si>
    <t>Earnings/</t>
  </si>
  <si>
    <t>Equity</t>
  </si>
  <si>
    <t>Income tax expense</t>
  </si>
  <si>
    <t>Earnings per share (Sen) attributable to</t>
  </si>
  <si>
    <t>CASH FLOWS FROM OPERATING ACTIVITIES</t>
  </si>
  <si>
    <t>Non-cash Items</t>
  </si>
  <si>
    <t>Non-operating Items</t>
  </si>
  <si>
    <t>Net change in Current Assets</t>
  </si>
  <si>
    <t>Net change in Current Liabilities</t>
  </si>
  <si>
    <t>CASH FLOWS FROM INVESTING ACTIVITIES</t>
  </si>
  <si>
    <t>CASH FLOWS FROM FINANCING ACTIVITIES</t>
  </si>
  <si>
    <t>Repayment of borrowings</t>
  </si>
  <si>
    <t>Cash and Cash Equivalents at beginning of the financial period</t>
  </si>
  <si>
    <t>attached to the interim financial statements.</t>
  </si>
  <si>
    <t xml:space="preserve">   shares of RM1.00 each in issue ('000)</t>
  </si>
  <si>
    <t>Dividend Proposed or Declared</t>
  </si>
  <si>
    <t>Variance of Actual Profit from Forecast Profit</t>
  </si>
  <si>
    <t>CHIA SIEW CHIN -MIA 2184</t>
  </si>
  <si>
    <t>KUALA LUMPUR</t>
  </si>
  <si>
    <t>Continuing Operations</t>
  </si>
  <si>
    <t xml:space="preserve">  continuing operation</t>
  </si>
  <si>
    <t>Discontinued Operations</t>
  </si>
  <si>
    <t>Liabilities directly associated with the assets</t>
  </si>
  <si>
    <t xml:space="preserve"> classified as held for sale</t>
  </si>
  <si>
    <t xml:space="preserve">CONDENSED UNAUDITED CONSOLIDATED CASH FLOW STATEMENT </t>
  </si>
  <si>
    <t>Tax payables</t>
  </si>
  <si>
    <t>A14.</t>
  </si>
  <si>
    <t>A15.</t>
  </si>
  <si>
    <t>INTERIM REPORT</t>
  </si>
  <si>
    <t>(Incorporated in Malaysia)</t>
  </si>
  <si>
    <t>PART A2 : SUMMARY OF KEY FINANCIAL INFORMATION</t>
  </si>
  <si>
    <t>AS AT END OF CURRENT QUARTER</t>
  </si>
  <si>
    <t>AS AT PRECEDING FINANCIAL YEAR END</t>
  </si>
  <si>
    <t>Gross interest income</t>
  </si>
  <si>
    <t>Gross interest expense</t>
  </si>
  <si>
    <t>(387185-W)</t>
  </si>
  <si>
    <t>Individual Period</t>
  </si>
  <si>
    <t>Preceding Year</t>
  </si>
  <si>
    <t>Corresponding</t>
  </si>
  <si>
    <t>Cumulative Period</t>
  </si>
  <si>
    <t>Period</t>
  </si>
  <si>
    <t>Dividend per share (sen)</t>
  </si>
  <si>
    <t>Net assets per share attributable to ordinary</t>
  </si>
  <si>
    <t>Non-current assets classified as held for sale</t>
  </si>
  <si>
    <t>N/A</t>
  </si>
  <si>
    <t xml:space="preserve">Remark: </t>
  </si>
  <si>
    <t>Profit / (loss) before tax under item 2 of PART A2 : Summary of Key Financial Information comprise of profit /</t>
  </si>
  <si>
    <t>Non-current</t>
  </si>
  <si>
    <t>Variation of Results as Compared to the Preceding Quarter</t>
  </si>
  <si>
    <t>to-date</t>
  </si>
  <si>
    <t>Trade and other receivables</t>
  </si>
  <si>
    <t>Current</t>
  </si>
  <si>
    <t>Deferred</t>
  </si>
  <si>
    <t>Revaluation</t>
  </si>
  <si>
    <t>Reserve</t>
  </si>
  <si>
    <t>TOTAL ASSETS</t>
  </si>
  <si>
    <t>Liabilities directly associated with assets classified</t>
  </si>
  <si>
    <t xml:space="preserve">  as held for sale</t>
  </si>
  <si>
    <t>Total liabilities</t>
  </si>
  <si>
    <t>TOTAL EQUITY AND LIABILITIES</t>
  </si>
  <si>
    <t>EQUITY AND LIABILITIES</t>
  </si>
  <si>
    <t>Total equity</t>
  </si>
  <si>
    <t>Other income</t>
  </si>
  <si>
    <t xml:space="preserve">  operations</t>
  </si>
  <si>
    <t>Share issue cost</t>
  </si>
  <si>
    <t>Net loss for the period</t>
  </si>
  <si>
    <t>Continuing operations</t>
  </si>
  <si>
    <t>Discontinued operations</t>
  </si>
  <si>
    <t>Discontinued Operations and Disposal Group Classified as Held for Sale</t>
  </si>
  <si>
    <t>Cash flows from operating activities</t>
  </si>
  <si>
    <t>Cash flows from investing activities</t>
  </si>
  <si>
    <t>Cash flows from financing activities</t>
  </si>
  <si>
    <t>Total cash flows</t>
  </si>
  <si>
    <t>follows:-</t>
  </si>
  <si>
    <t>Assets</t>
  </si>
  <si>
    <t>Liabilities</t>
  </si>
  <si>
    <t>Trade and Other payables</t>
  </si>
  <si>
    <t>Purchase of property, plant and equipment</t>
  </si>
  <si>
    <t>Proceeds from disposal of property, plant and equipment</t>
  </si>
  <si>
    <t>Liabilities directly associated with assets classified as</t>
  </si>
  <si>
    <t>B14</t>
  </si>
  <si>
    <t>Prepaid lease payment</t>
  </si>
  <si>
    <t>3 months ended</t>
  </si>
  <si>
    <t>as follow:</t>
  </si>
  <si>
    <t>The basic earnings per share for the current quarter and preceding year corresponding quarter are computed</t>
  </si>
  <si>
    <t xml:space="preserve"> </t>
  </si>
  <si>
    <t>(loss) before tax from continuing operations and discontinued operations. Information on discontinued</t>
  </si>
  <si>
    <t>Other Investment</t>
  </si>
  <si>
    <t xml:space="preserve">For The Period   </t>
  </si>
  <si>
    <t>Capital Commitments</t>
  </si>
  <si>
    <t>Approved and contracted for:</t>
  </si>
  <si>
    <t xml:space="preserve"> - Timber plantation development expenditure</t>
  </si>
  <si>
    <t>Approved but not contracted for</t>
  </si>
  <si>
    <t xml:space="preserve"> - Industrial tree-planting project (2006-2018)</t>
  </si>
  <si>
    <t>Loss for the year from discontinued operations</t>
  </si>
  <si>
    <t>A16.</t>
  </si>
  <si>
    <t>Timber Plantation Development Expenditure</t>
  </si>
  <si>
    <t>Under / (over) provision in prior year</t>
  </si>
  <si>
    <t>Intended</t>
  </si>
  <si>
    <t>Proposed</t>
  </si>
  <si>
    <t>Actual</t>
  </si>
  <si>
    <t>Timeframe</t>
  </si>
  <si>
    <t>Utilisation</t>
  </si>
  <si>
    <t xml:space="preserve">Unutilised </t>
  </si>
  <si>
    <t xml:space="preserve">for </t>
  </si>
  <si>
    <t>within 24 months</t>
  </si>
  <si>
    <t xml:space="preserve">         (ii) Expenses incidental to</t>
  </si>
  <si>
    <t xml:space="preserve">               the Rights Issue with</t>
  </si>
  <si>
    <t xml:space="preserve">               Warrant</t>
  </si>
  <si>
    <t>1 month</t>
  </si>
  <si>
    <t xml:space="preserve">          Total</t>
  </si>
  <si>
    <t xml:space="preserve">Corporate guarantee granted to financial institutions for </t>
  </si>
  <si>
    <t>Timber plantation development expenditure</t>
  </si>
  <si>
    <t>(b)  As at 31 March 2008, the Company has fully utilised the proceeds arising from the Rights Issue with Warrants</t>
  </si>
  <si>
    <t xml:space="preserve">      amounting to RM22,262,667 on working capital and expenses relating to the corporate proposal.</t>
  </si>
  <si>
    <t xml:space="preserve">  held for sale (Note A15)</t>
  </si>
  <si>
    <t xml:space="preserve">Unusual Items Due to Their Nature, Size or Incidence </t>
  </si>
  <si>
    <r>
      <t xml:space="preserve">         </t>
    </r>
    <r>
      <rPr>
        <u val="single"/>
        <sz val="10"/>
        <rFont val="Times New Roman"/>
        <family val="1"/>
      </rPr>
      <t>Purpose</t>
    </r>
  </si>
  <si>
    <t>disclosed in a Public Document</t>
  </si>
  <si>
    <t>operations is disclosed in Note A15 of PART A: Explanatory notes pursuant to FRS 134.</t>
  </si>
  <si>
    <t xml:space="preserve"> - Plant &amp; equipment</t>
  </si>
  <si>
    <t>PART A3 : ADDITIONAL INFORMATION</t>
  </si>
  <si>
    <t>Placement of fixed deposits</t>
  </si>
  <si>
    <t>Withdrawal of fixed deposits</t>
  </si>
  <si>
    <t>Proceeds from borrowing</t>
  </si>
  <si>
    <t>Right Issue with Warrants</t>
  </si>
  <si>
    <t>Proceeds from issue of share pursuant to Right Issue with Warrants</t>
  </si>
  <si>
    <t>Tax recoverable</t>
  </si>
  <si>
    <t>Bank guarantees obtained by the company in order</t>
  </si>
  <si>
    <t>At 1 January 2009</t>
  </si>
  <si>
    <t>a)</t>
  </si>
  <si>
    <t>b)</t>
  </si>
  <si>
    <t>Profit / (loss) for the period (RM'000)</t>
  </si>
  <si>
    <t>Basic Earnings / (Loss) Per Share (sen)</t>
  </si>
  <si>
    <t>31.12.2009</t>
  </si>
  <si>
    <t>31.03.2010</t>
  </si>
  <si>
    <t>31.03.2009</t>
  </si>
  <si>
    <t>Financial Statements for the financial year ended 31 December 2009 and the accompanying explanatory notes</t>
  </si>
  <si>
    <t>At 1 January 2010</t>
  </si>
  <si>
    <t xml:space="preserve">Profit/(Loss) for the period from discontinued </t>
  </si>
  <si>
    <t>Profit / (Loss) before tax</t>
  </si>
  <si>
    <t>CONDENSED UNAUDITED CONSOLIDATED STATEMENTS OF COMPREHENSIVE INCOME</t>
  </si>
  <si>
    <t>Loss from operations</t>
  </si>
  <si>
    <t>Loss before tax</t>
  </si>
  <si>
    <t>Loss for the period from</t>
  </si>
  <si>
    <t>Loss for the period</t>
  </si>
  <si>
    <t>Total comprehensive income attributable to:</t>
  </si>
  <si>
    <t>Owners of the parent</t>
  </si>
  <si>
    <t xml:space="preserve">The Condensed Unaudited Consolidated Statements of Comprehensive Income should be read in conjunction with the Audited Financial Statements </t>
  </si>
  <si>
    <t>for the financial year ended 31 December 2009 and the accompanying explanatory notes attached to the interim financial statements.</t>
  </si>
  <si>
    <t>CONDENSED UNAUDITED CONSOLIDATED BALANCE SHEET</t>
  </si>
  <si>
    <t>Equity attributable to owners of the parent</t>
  </si>
  <si>
    <t>Equity attributable to owners</t>
  </si>
  <si>
    <t>The Condensed Unaudited Consolidated Balance Sheet should be read in conjunction with the Audited</t>
  </si>
  <si>
    <t>Attributable to Owner of the Parent</t>
  </si>
  <si>
    <t>Non-Distributable</t>
  </si>
  <si>
    <t xml:space="preserve">The Condensed Unaudited Consolidated Statements of Changes in Equity should be read in conjunction with the Audited </t>
  </si>
  <si>
    <t xml:space="preserve">Financial Statements for the financial year ended 31 December 2009 and the accompanying explanatory notes attached to </t>
  </si>
  <si>
    <t>the interim financial statements.</t>
  </si>
  <si>
    <t>Adjustments for :</t>
  </si>
  <si>
    <t>Net cash generated from / (used in) operating activities</t>
  </si>
  <si>
    <t>Cash generated from operations</t>
  </si>
  <si>
    <t>Net cash generated from / (used in) investing activities</t>
  </si>
  <si>
    <t>Net cash generated from / (used in) financing activities</t>
  </si>
  <si>
    <t>Net decrease in Cash and Cash Equivalents</t>
  </si>
  <si>
    <t>Fixed deposit, cash and bank balances</t>
  </si>
  <si>
    <t>The Condensed Unaudited Consolidated Cash Flow Statement should be read in conjunction with the Audited Financial Statements</t>
  </si>
  <si>
    <t xml:space="preserve"> for the financial year ended 31 December 2009 and the accompanying explanatory notes attached to the interim financial statements.</t>
  </si>
  <si>
    <t>FRSs, Amendments to FRSs and Interpretations</t>
  </si>
  <si>
    <t>FRS 7</t>
  </si>
  <si>
    <t>FRS 101</t>
  </si>
  <si>
    <t>FRS 123</t>
  </si>
  <si>
    <t>FRS 139</t>
  </si>
  <si>
    <t>IC Interpretation 9</t>
  </si>
  <si>
    <t>IC Interpretation 10</t>
  </si>
  <si>
    <t>Borrowing Costs (Revised)</t>
  </si>
  <si>
    <t>Financial Instruments: Recognition and Measurement</t>
  </si>
  <si>
    <t>Statement of Cash Flows</t>
  </si>
  <si>
    <t>Accounting Policies, Changes in Accounting Estimates and Errors</t>
  </si>
  <si>
    <t>Events after the Reporting Period</t>
  </si>
  <si>
    <t>Property, Plant and Equipment</t>
  </si>
  <si>
    <t>Leases</t>
  </si>
  <si>
    <t>Employee Benefits</t>
  </si>
  <si>
    <t>Borrowing Costs</t>
  </si>
  <si>
    <t>Subsidiary, Jointly Controlled Entity or Associate</t>
  </si>
  <si>
    <t>Interim Financial Reporting</t>
  </si>
  <si>
    <t>Impairment of Assets</t>
  </si>
  <si>
    <t>Interim Financial Reporting and Impairment</t>
  </si>
  <si>
    <t>FRS and Interpretations</t>
  </si>
  <si>
    <t>Changes in Accounting Policies (Cont'd)</t>
  </si>
  <si>
    <t>Effective for financial</t>
  </si>
  <si>
    <t>periods beginning on or after</t>
  </si>
  <si>
    <t>1 July 2010</t>
  </si>
  <si>
    <t>FRS 1:</t>
  </si>
  <si>
    <t>First-time Adoption of Financial Reporting Standards</t>
  </si>
  <si>
    <t>FRS 3:</t>
  </si>
  <si>
    <t>Business Combinations (revised)</t>
  </si>
  <si>
    <t>FRS 127:</t>
  </si>
  <si>
    <t>Amendments to FRS 5 Non-current Assets Held for Sale and Discontinued Operations</t>
  </si>
  <si>
    <t>Amendments to FRS 138 Intangible Assets</t>
  </si>
  <si>
    <t>IC Interpretation 15 Agreements for the Construction of Real Estate</t>
  </si>
  <si>
    <t>IC Interpretation 16 Hedges of a Net Investment in a Foreign Operation</t>
  </si>
  <si>
    <t>Limited Exemption from Comparative FRS 7 Disclosures for First-time Adopters</t>
  </si>
  <si>
    <t>(Amendments to FRS 1)</t>
  </si>
  <si>
    <t>Improving Disclosures about Financial Instruments (Amendments to FRS 7)</t>
  </si>
  <si>
    <t>Loss attributable to ordinary</t>
  </si>
  <si>
    <t>owners of the parent</t>
  </si>
  <si>
    <t>Basic loss per share (sen)</t>
  </si>
  <si>
    <t>Net assets per share attributable to ordinary owners of the parent (RM)</t>
  </si>
  <si>
    <t>owners of the parent (RM)</t>
  </si>
  <si>
    <t>owners of the parent :</t>
  </si>
  <si>
    <t>Cash and Cash equivalents at the end of the financial period comprise the following:</t>
  </si>
  <si>
    <t>Financial Instruments: Disclosures</t>
  </si>
  <si>
    <t>Presentation of Financial Statements (Revised 2009)</t>
  </si>
  <si>
    <t>Consolidated and Separate Financial Statements: Cost of an Investment in a</t>
  </si>
  <si>
    <t>Financial Instruments: Presentation</t>
  </si>
  <si>
    <t>Reassessment of Embedded Derivatives</t>
  </si>
  <si>
    <t>Amendments to FRS 7</t>
  </si>
  <si>
    <t>Amendments to FRS 107</t>
  </si>
  <si>
    <t>Amendments to FRS 108</t>
  </si>
  <si>
    <t>Amendments to FRS 110</t>
  </si>
  <si>
    <t>Amendments to FRS 116</t>
  </si>
  <si>
    <t>Amendments to FRS 117</t>
  </si>
  <si>
    <t>Amendments to FRS 118</t>
  </si>
  <si>
    <t>Amendments to FRS 119</t>
  </si>
  <si>
    <t>Amendments to FRS 123</t>
  </si>
  <si>
    <t>Amendments to FRS 127</t>
  </si>
  <si>
    <t>Amendments to FRS 132</t>
  </si>
  <si>
    <t>Amendments to FRS 134</t>
  </si>
  <si>
    <t>Amendments to FRS 136</t>
  </si>
  <si>
    <t>Amendments to FRS 139</t>
  </si>
  <si>
    <t>Amendments to FRS 2 Share-based Payment</t>
  </si>
  <si>
    <t>IC Interpretation 12 Service Concession Arrangements</t>
  </si>
  <si>
    <t>IC Interpretation 17 Distributions of Non-cash Assets to Owners</t>
  </si>
  <si>
    <t>1 January 2011</t>
  </si>
  <si>
    <t>09/08/2010</t>
  </si>
  <si>
    <t xml:space="preserve">The Directors are pleased to present the Interim Report for the period ended 30 June 2010 as follows: </t>
  </si>
  <si>
    <t>30.09.2010</t>
  </si>
  <si>
    <t>FINANCIAL REPORT AS AT 30 SEPTEMBER 2010</t>
  </si>
  <si>
    <t>30/09/2010</t>
  </si>
  <si>
    <t>30/09/2009</t>
  </si>
  <si>
    <t>FOR THE FINANCIAL PERIOD ENDED 30 SEPTEMBER 2010</t>
  </si>
  <si>
    <t>30.09.2009</t>
  </si>
  <si>
    <t>AS AT 30TH SEPTEMBER 2010</t>
  </si>
  <si>
    <t>FOR THE YEAR ENDED 30TH SEPTEMBER 2010</t>
  </si>
  <si>
    <t>Ended 30 SEPTEMBER 2010</t>
  </si>
  <si>
    <t>At 30 September 2010</t>
  </si>
  <si>
    <t>Ended 30 SEPTEMBER 2009</t>
  </si>
  <si>
    <t>At 30 September 2009</t>
  </si>
  <si>
    <t xml:space="preserve">     9 months ended</t>
  </si>
  <si>
    <t>9 months ended</t>
  </si>
  <si>
    <t xml:space="preserve">9 months ended </t>
  </si>
  <si>
    <t>(restated)</t>
  </si>
  <si>
    <t>The major classes of assets and liabilities of the Group classified as held for sale as at 30 September 2010 are as</t>
  </si>
  <si>
    <r>
      <t xml:space="preserve">Total Group borrowings as at </t>
    </r>
    <r>
      <rPr>
        <sz val="10"/>
        <color indexed="10"/>
        <rFont val="Times New Roman"/>
        <family val="1"/>
      </rPr>
      <t xml:space="preserve">30 September 2010 </t>
    </r>
    <r>
      <rPr>
        <sz val="10"/>
        <rFont val="Times New Roman"/>
        <family val="1"/>
      </rPr>
      <t>were as follows :-</t>
    </r>
  </si>
  <si>
    <r>
      <t xml:space="preserve">There are no outstanding foreign borrowings as at </t>
    </r>
    <r>
      <rPr>
        <sz val="10"/>
        <color indexed="10"/>
        <rFont val="Times New Roman"/>
        <family val="1"/>
      </rPr>
      <t>30 September 2010.</t>
    </r>
  </si>
  <si>
    <t>Statement of Revenue or Profit Estimate, Forecast, Projection or Internal Targets previously announced or</t>
  </si>
  <si>
    <t xml:space="preserve">         (I)  Working Capital</t>
  </si>
  <si>
    <t>Consolidated and Separate Financial Statements (amended)</t>
  </si>
  <si>
    <t>Amendments to IC Interpretation 9 Reassessment of Embedded Derivatives</t>
  </si>
  <si>
    <t>PART B: ADDITIONAL INFORMATION REQUIRED BY BURSA SECURITIES LISTING REQUIREMENTS</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</si>
</sst>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_);\(\$#,##0\)"/>
    <numFmt numFmtId="181" formatCode="\$#,##0_);[Red]\(\$#,##0\)"/>
    <numFmt numFmtId="182" formatCode="\$#,##0.00_);\(\$#,##0.00\)"/>
    <numFmt numFmtId="183" formatCode="\$#,##0.00_);[Red]\(\$#,##0.00\)"/>
    <numFmt numFmtId="184" formatCode="&quot;US$&quot;#,##0_);\(&quot;US$&quot;#,##0\)"/>
    <numFmt numFmtId="185" formatCode="&quot;US$&quot;#,##0_);[Red]\(&quot;US$&quot;#,##0\)"/>
    <numFmt numFmtId="186" formatCode="&quot;US$&quot;#,##0.00_);\(&quot;US$&quot;#,##0.00\)"/>
    <numFmt numFmtId="187" formatCode="&quot;US$&quot;#,##0.00_);[Red]\(&quot;US$&quot;#,##0.00\)"/>
    <numFmt numFmtId="188" formatCode="#,##0.0_);\(#,##0.0\)"/>
    <numFmt numFmtId="189" formatCode="_(* #,##0_);_(* \(#,##0\);_(* &quot;-&quot;??_);_(@_)"/>
    <numFmt numFmtId="190" formatCode="_(* #,##0.00_);_(* \(#,##0.00\);_(* &quot;-&quot;_);_(@_)"/>
    <numFmt numFmtId="191" formatCode="#,##0;\(#,##0\)"/>
    <numFmt numFmtId="192" formatCode="#,##0.0;\-#,##0.0"/>
    <numFmt numFmtId="193" formatCode="#,##0.000_);\(#,##0.000\)"/>
    <numFmt numFmtId="194" formatCode="#,##0.0000_);\(#,##0.0000\)"/>
    <numFmt numFmtId="195" formatCode="_(* #,##0.0_);_(* \(#,##0.0\);_(* &quot;-&quot;??_);_(@_)"/>
    <numFmt numFmtId="196" formatCode="#,##0.000;\-#,##0.000"/>
    <numFmt numFmtId="197" formatCode="\-"/>
    <numFmt numFmtId="198" formatCode="0_);\(0\)"/>
    <numFmt numFmtId="199" formatCode="_(* #,##0.0_);_(* \(#,##0.0\);_(* &quot;-&quot;_);_(@_)"/>
    <numFmt numFmtId="200" formatCode="#,##0.0;\(#,##0.0\)"/>
    <numFmt numFmtId="201" formatCode="#,##0.00;\(#,##0.00\)"/>
    <numFmt numFmtId="202" formatCode="#,##0_ ;\-#,##0\ "/>
  </numFmts>
  <fonts count="47">
    <font>
      <sz val="11"/>
      <name val="Arial"/>
      <family val="2"/>
    </font>
    <font>
      <b/>
      <sz val="10"/>
      <name val="Arial"/>
      <family val="2"/>
    </font>
    <font>
      <i/>
      <sz val="10"/>
      <name val="Arial"/>
      <family val="2"/>
    </font>
    <font>
      <b/>
      <i/>
      <sz val="10"/>
      <name val="Arial"/>
      <family val="2"/>
    </font>
    <font>
      <sz val="10"/>
      <name val="Arial"/>
      <family val="2"/>
    </font>
    <font>
      <u val="single"/>
      <sz val="11"/>
      <color indexed="12"/>
      <name val="Arial"/>
      <family val="2"/>
    </font>
    <font>
      <u val="single"/>
      <sz val="11"/>
      <color indexed="36"/>
      <name val="Arial"/>
      <family val="2"/>
    </font>
    <font>
      <sz val="10"/>
      <name val="Times New Roman"/>
      <family val="1"/>
    </font>
    <font>
      <sz val="10"/>
      <color indexed="10"/>
      <name val="Times New Roman"/>
      <family val="1"/>
    </font>
    <font>
      <b/>
      <u val="single"/>
      <sz val="10"/>
      <name val="Times New Roman"/>
      <family val="1"/>
    </font>
    <font>
      <b/>
      <sz val="10"/>
      <name val="Times New Roman"/>
      <family val="1"/>
    </font>
    <font>
      <b/>
      <i/>
      <sz val="10"/>
      <name val="Times New Roman"/>
      <family val="1"/>
    </font>
    <font>
      <sz val="8"/>
      <name val="Arial"/>
      <family val="2"/>
    </font>
    <font>
      <b/>
      <sz val="12"/>
      <name val="Times New Roman"/>
      <family val="1"/>
    </font>
    <font>
      <sz val="11"/>
      <name val="Times New Roman"/>
      <family val="1"/>
    </font>
    <font>
      <sz val="12"/>
      <name val="Times New Roman"/>
      <family val="1"/>
    </font>
    <font>
      <sz val="14"/>
      <name val="Times New Roman"/>
      <family val="1"/>
    </font>
    <font>
      <b/>
      <sz val="14"/>
      <name val="Times New Roman"/>
      <family val="1"/>
    </font>
    <font>
      <sz val="13"/>
      <name val="Times New Roman"/>
      <family val="1"/>
    </font>
    <font>
      <b/>
      <sz val="13"/>
      <name val="Times New Roman"/>
      <family val="1"/>
    </font>
    <font>
      <sz val="9"/>
      <name val="Arial"/>
      <family val="2"/>
    </font>
    <font>
      <b/>
      <sz val="12"/>
      <name val="Arial"/>
      <family val="2"/>
    </font>
    <font>
      <b/>
      <sz val="9"/>
      <name val="Arial"/>
      <family val="2"/>
    </font>
    <font>
      <sz val="9"/>
      <name val="Helv"/>
      <family val="2"/>
    </font>
    <font>
      <b/>
      <sz val="8"/>
      <name val="Arial"/>
      <family val="2"/>
    </font>
    <font>
      <b/>
      <u val="single"/>
      <sz val="13"/>
      <name val="Times New Roman"/>
      <family val="1"/>
    </font>
    <font>
      <u val="single"/>
      <sz val="13"/>
      <name val="Times New Roman"/>
      <family val="1"/>
    </font>
    <font>
      <u val="single"/>
      <sz val="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imes New Roman"/>
      <family val="1"/>
    </font>
    <font>
      <b/>
      <sz val="10"/>
      <color indexed="8"/>
      <name val="Times New Roman"/>
      <family val="1"/>
    </font>
    <font>
      <b/>
      <sz val="10"/>
      <color indexed="10"/>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style="medium"/>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style="thin"/>
      <bottom>
        <color indexed="63"/>
      </bottom>
    </border>
    <border>
      <left style="thin"/>
      <right style="thin"/>
      <top style="thin"/>
      <bottom>
        <color indexed="63"/>
      </bottom>
    </border>
    <border>
      <left style="medium"/>
      <right>
        <color indexed="63"/>
      </right>
      <top>
        <color indexed="63"/>
      </top>
      <bottom style="thin"/>
    </border>
    <border>
      <left style="medium"/>
      <right>
        <color indexed="63"/>
      </right>
      <top style="thin"/>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7">
    <xf numFmtId="3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4" borderId="0" applyNumberFormat="0" applyBorder="0" applyAlignment="0" applyProtection="0"/>
    <xf numFmtId="0" fontId="42" fillId="6"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11"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33" fillId="15" borderId="0" applyNumberFormat="0" applyBorder="0" applyAlignment="0" applyProtection="0"/>
    <xf numFmtId="0" fontId="37" fillId="16" borderId="1" applyNumberFormat="0" applyAlignment="0" applyProtection="0"/>
    <xf numFmtId="0" fontId="39" fillId="17" borderId="2" applyNumberFormat="0" applyAlignment="0" applyProtection="0"/>
    <xf numFmtId="39"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6" fontId="4"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32" fillId="6"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5" fillId="7" borderId="1" applyNumberFormat="0" applyAlignment="0" applyProtection="0"/>
    <xf numFmtId="0" fontId="38" fillId="0" borderId="6" applyNumberFormat="0" applyFill="0" applyAlignment="0" applyProtection="0"/>
    <xf numFmtId="0" fontId="34" fillId="7"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4" borderId="7" applyNumberFormat="0" applyFont="0" applyAlignment="0" applyProtection="0"/>
    <xf numFmtId="0" fontId="36" fillId="16" borderId="8" applyNumberFormat="0" applyAlignment="0" applyProtection="0"/>
    <xf numFmtId="9" fontId="4" fillId="0" borderId="0" applyFont="0" applyFill="0" applyBorder="0" applyAlignment="0" applyProtection="0"/>
    <xf numFmtId="0" fontId="28" fillId="0" borderId="0" applyNumberFormat="0" applyFill="0" applyBorder="0" applyAlignment="0" applyProtection="0"/>
    <xf numFmtId="0" fontId="41" fillId="0" borderId="9" applyNumberFormat="0" applyFill="0" applyAlignment="0" applyProtection="0"/>
    <xf numFmtId="0" fontId="38" fillId="0" borderId="0" applyNumberFormat="0" applyFill="0" applyBorder="0" applyAlignment="0" applyProtection="0"/>
  </cellStyleXfs>
  <cellXfs count="330">
    <xf numFmtId="39" fontId="0" fillId="0" borderId="0" xfId="0" applyAlignment="1">
      <alignment/>
    </xf>
    <xf numFmtId="0" fontId="7" fillId="0" borderId="0" xfId="58" applyFont="1" applyFill="1">
      <alignment/>
      <protection/>
    </xf>
    <xf numFmtId="0" fontId="13" fillId="0" borderId="0" xfId="60" applyFont="1">
      <alignment/>
      <protection/>
    </xf>
    <xf numFmtId="0" fontId="14" fillId="0" borderId="0" xfId="60" applyFont="1">
      <alignment/>
      <protection/>
    </xf>
    <xf numFmtId="37" fontId="14" fillId="0" borderId="0" xfId="42" applyNumberFormat="1" applyFont="1" applyAlignment="1">
      <alignment/>
    </xf>
    <xf numFmtId="0" fontId="15" fillId="0" borderId="0" xfId="60" applyFont="1">
      <alignment/>
      <protection/>
    </xf>
    <xf numFmtId="37" fontId="15" fillId="0" borderId="0" xfId="42" applyNumberFormat="1" applyFont="1" applyAlignment="1">
      <alignment/>
    </xf>
    <xf numFmtId="0" fontId="13" fillId="0" borderId="0" xfId="60" applyFont="1" applyAlignment="1">
      <alignment horizontal="center"/>
      <protection/>
    </xf>
    <xf numFmtId="0" fontId="16" fillId="0" borderId="0" xfId="60" applyFont="1">
      <alignment/>
      <protection/>
    </xf>
    <xf numFmtId="37" fontId="16" fillId="0" borderId="0" xfId="42" applyNumberFormat="1" applyFont="1" applyAlignment="1">
      <alignment/>
    </xf>
    <xf numFmtId="37" fontId="16" fillId="0" borderId="0" xfId="42" applyNumberFormat="1" applyFont="1" applyBorder="1" applyAlignment="1">
      <alignment/>
    </xf>
    <xf numFmtId="191" fontId="16" fillId="0" borderId="0" xfId="42" applyNumberFormat="1" applyFont="1" applyAlignment="1">
      <alignment/>
    </xf>
    <xf numFmtId="37" fontId="7" fillId="0" borderId="0" xfId="42" applyNumberFormat="1" applyFont="1" applyFill="1" applyAlignment="1">
      <alignment/>
    </xf>
    <xf numFmtId="0" fontId="17" fillId="0" borderId="0" xfId="60" applyFont="1">
      <alignment/>
      <protection/>
    </xf>
    <xf numFmtId="0" fontId="13" fillId="0" borderId="0" xfId="60" applyFont="1" applyAlignment="1" quotePrefix="1">
      <alignment horizontal="center"/>
      <protection/>
    </xf>
    <xf numFmtId="15" fontId="13" fillId="0" borderId="0" xfId="60" applyNumberFormat="1" applyFont="1" applyAlignment="1">
      <alignment horizontal="center"/>
      <protection/>
    </xf>
    <xf numFmtId="39" fontId="15" fillId="0" borderId="0" xfId="0" applyFont="1" applyAlignment="1">
      <alignment/>
    </xf>
    <xf numFmtId="39" fontId="15" fillId="0" borderId="0" xfId="0" applyFont="1" applyAlignment="1">
      <alignment horizontal="justify"/>
    </xf>
    <xf numFmtId="39" fontId="14" fillId="0" borderId="0" xfId="0" applyFont="1" applyAlignment="1">
      <alignment horizontal="justify"/>
    </xf>
    <xf numFmtId="39" fontId="14" fillId="0" borderId="0" xfId="0" applyFont="1" applyAlignment="1">
      <alignment/>
    </xf>
    <xf numFmtId="0" fontId="14" fillId="0" borderId="0" xfId="60" applyFont="1" applyAlignment="1">
      <alignment/>
      <protection/>
    </xf>
    <xf numFmtId="37" fontId="14" fillId="0" borderId="0" xfId="42" applyNumberFormat="1" applyFont="1" applyAlignment="1">
      <alignment/>
    </xf>
    <xf numFmtId="0" fontId="16" fillId="0" borderId="0" xfId="60" applyFont="1" quotePrefix="1">
      <alignment/>
      <protection/>
    </xf>
    <xf numFmtId="169" fontId="16" fillId="0" borderId="0" xfId="42" applyNumberFormat="1" applyFont="1" applyAlignment="1">
      <alignment/>
    </xf>
    <xf numFmtId="37" fontId="18" fillId="0" borderId="0" xfId="42" applyNumberFormat="1" applyFont="1" applyAlignment="1">
      <alignment/>
    </xf>
    <xf numFmtId="0" fontId="18" fillId="0" borderId="0" xfId="60" applyFont="1">
      <alignment/>
      <protection/>
    </xf>
    <xf numFmtId="0" fontId="19" fillId="0" borderId="0" xfId="60" applyFont="1">
      <alignment/>
      <protection/>
    </xf>
    <xf numFmtId="39" fontId="21" fillId="0" borderId="10" xfId="0" applyFont="1" applyFill="1" applyBorder="1" applyAlignment="1">
      <alignment horizontal="center" vertical="center"/>
    </xf>
    <xf numFmtId="39" fontId="21" fillId="0" borderId="0" xfId="0" applyFont="1" applyFill="1" applyBorder="1" applyAlignment="1">
      <alignment horizontal="center"/>
    </xf>
    <xf numFmtId="39" fontId="21" fillId="0" borderId="11" xfId="0" applyFont="1" applyFill="1" applyBorder="1" applyAlignment="1">
      <alignment horizontal="center"/>
    </xf>
    <xf numFmtId="39" fontId="12" fillId="0" borderId="0" xfId="0" applyFont="1" applyFill="1" applyBorder="1" applyAlignment="1">
      <alignment horizontal="center"/>
    </xf>
    <xf numFmtId="37" fontId="20" fillId="0" borderId="0" xfId="0" applyNumberFormat="1" applyFont="1" applyFill="1" applyBorder="1" applyAlignment="1">
      <alignment/>
    </xf>
    <xf numFmtId="37" fontId="20" fillId="0" borderId="12" xfId="0" applyNumberFormat="1" applyFont="1" applyFill="1" applyBorder="1" applyAlignment="1">
      <alignment/>
    </xf>
    <xf numFmtId="37" fontId="4" fillId="0" borderId="11" xfId="0" applyNumberFormat="1" applyFont="1" applyFill="1" applyBorder="1" applyAlignment="1">
      <alignment/>
    </xf>
    <xf numFmtId="39" fontId="20" fillId="0" borderId="0" xfId="0" applyNumberFormat="1" applyFont="1" applyFill="1" applyBorder="1" applyAlignment="1">
      <alignment/>
    </xf>
    <xf numFmtId="37" fontId="12" fillId="0" borderId="0" xfId="0" applyNumberFormat="1" applyFont="1" applyFill="1" applyBorder="1" applyAlignment="1">
      <alignment/>
    </xf>
    <xf numFmtId="37" fontId="12" fillId="0" borderId="12" xfId="0" applyNumberFormat="1" applyFont="1" applyFill="1" applyBorder="1" applyAlignment="1">
      <alignment/>
    </xf>
    <xf numFmtId="38" fontId="20" fillId="0" borderId="13" xfId="0" applyNumberFormat="1" applyFont="1" applyFill="1" applyBorder="1" applyAlignment="1">
      <alignment/>
    </xf>
    <xf numFmtId="39" fontId="20" fillId="0" borderId="0" xfId="0" applyFont="1" applyFill="1" applyBorder="1" applyAlignment="1" applyProtection="1">
      <alignment/>
      <protection/>
    </xf>
    <xf numFmtId="39" fontId="24" fillId="0" borderId="13" xfId="0" applyFont="1" applyFill="1" applyBorder="1" applyAlignment="1">
      <alignment horizontal="center"/>
    </xf>
    <xf numFmtId="39" fontId="20" fillId="0" borderId="14" xfId="0" applyFont="1" applyFill="1" applyBorder="1" applyAlignment="1" applyProtection="1">
      <alignment horizontal="center" vertical="center"/>
      <protection/>
    </xf>
    <xf numFmtId="39" fontId="20" fillId="0" borderId="15" xfId="0" applyFont="1" applyFill="1" applyBorder="1" applyAlignment="1" applyProtection="1">
      <alignment/>
      <protection/>
    </xf>
    <xf numFmtId="39" fontId="20" fillId="0" borderId="16" xfId="0" applyFont="1" applyFill="1" applyBorder="1" applyAlignment="1" applyProtection="1">
      <alignment/>
      <protection/>
    </xf>
    <xf numFmtId="39" fontId="22" fillId="0" borderId="0" xfId="0" applyFont="1" applyFill="1" applyBorder="1" applyAlignment="1" applyProtection="1">
      <alignment/>
      <protection/>
    </xf>
    <xf numFmtId="39" fontId="23" fillId="0" borderId="11" xfId="0" applyFont="1" applyFill="1" applyBorder="1" applyAlignment="1" applyProtection="1">
      <alignment/>
      <protection/>
    </xf>
    <xf numFmtId="39" fontId="22" fillId="0" borderId="10" xfId="0" applyFont="1" applyFill="1" applyBorder="1" applyAlignment="1" applyProtection="1">
      <alignment horizontal="center" vertical="center"/>
      <protection/>
    </xf>
    <xf numFmtId="39" fontId="22" fillId="0" borderId="0" xfId="0" applyFont="1" applyFill="1" applyBorder="1" applyAlignment="1" applyProtection="1">
      <alignment horizontal="left"/>
      <protection/>
    </xf>
    <xf numFmtId="39" fontId="20" fillId="0" borderId="13" xfId="0" applyFont="1" applyFill="1" applyBorder="1" applyAlignment="1" applyProtection="1">
      <alignment/>
      <protection/>
    </xf>
    <xf numFmtId="39" fontId="23" fillId="0" borderId="17" xfId="0" applyFont="1" applyFill="1" applyBorder="1" applyAlignment="1" applyProtection="1">
      <alignment/>
      <protection/>
    </xf>
    <xf numFmtId="39" fontId="20" fillId="0" borderId="0" xfId="0" applyFont="1" applyFill="1" applyBorder="1" applyAlignment="1">
      <alignment horizontal="justify" vertical="center"/>
    </xf>
    <xf numFmtId="39" fontId="24" fillId="0" borderId="0" xfId="0" applyFont="1" applyFill="1" applyBorder="1" applyAlignment="1">
      <alignment/>
    </xf>
    <xf numFmtId="39" fontId="24" fillId="0" borderId="12" xfId="0" applyFont="1" applyFill="1" applyBorder="1" applyAlignment="1">
      <alignment/>
    </xf>
    <xf numFmtId="39" fontId="22" fillId="0" borderId="0" xfId="0" applyFont="1" applyFill="1" applyBorder="1" applyAlignment="1">
      <alignment horizontal="center"/>
    </xf>
    <xf numFmtId="0" fontId="22" fillId="0" borderId="0" xfId="0" applyNumberFormat="1" applyFont="1" applyFill="1" applyBorder="1" applyAlignment="1">
      <alignment horizontal="center"/>
    </xf>
    <xf numFmtId="197" fontId="18" fillId="0" borderId="0" xfId="42" applyNumberFormat="1" applyFont="1" applyAlignment="1">
      <alignment/>
    </xf>
    <xf numFmtId="37" fontId="7" fillId="0" borderId="0" xfId="42" applyNumberFormat="1" applyFont="1" applyFill="1" applyBorder="1" applyAlignment="1">
      <alignment/>
    </xf>
    <xf numFmtId="0" fontId="18" fillId="0" borderId="0" xfId="60" applyFont="1" applyAlignment="1">
      <alignment horizontal="center"/>
      <protection/>
    </xf>
    <xf numFmtId="37" fontId="19" fillId="0" borderId="0" xfId="42" applyNumberFormat="1" applyFont="1" applyAlignment="1">
      <alignment horizontal="right"/>
    </xf>
    <xf numFmtId="0" fontId="19" fillId="0" borderId="0" xfId="60" applyFont="1" applyAlignment="1">
      <alignment horizontal="center"/>
      <protection/>
    </xf>
    <xf numFmtId="37" fontId="18" fillId="0" borderId="0" xfId="42" applyNumberFormat="1" applyFont="1" applyAlignment="1">
      <alignment horizontal="right"/>
    </xf>
    <xf numFmtId="37" fontId="18" fillId="0" borderId="18" xfId="42" applyNumberFormat="1" applyFont="1" applyBorder="1" applyAlignment="1">
      <alignment/>
    </xf>
    <xf numFmtId="37" fontId="18" fillId="0" borderId="0" xfId="42" applyNumberFormat="1" applyFont="1" applyBorder="1" applyAlignment="1">
      <alignment/>
    </xf>
    <xf numFmtId="37" fontId="18" fillId="0" borderId="19" xfId="42" applyNumberFormat="1" applyFont="1" applyBorder="1" applyAlignment="1">
      <alignment/>
    </xf>
    <xf numFmtId="37" fontId="18" fillId="0" borderId="20" xfId="42" applyNumberFormat="1" applyFont="1" applyBorder="1" applyAlignment="1">
      <alignment/>
    </xf>
    <xf numFmtId="191" fontId="18" fillId="0" borderId="0" xfId="42" applyNumberFormat="1" applyFont="1" applyAlignment="1">
      <alignment/>
    </xf>
    <xf numFmtId="0" fontId="25" fillId="0" borderId="0" xfId="60" applyFont="1">
      <alignment/>
      <protection/>
    </xf>
    <xf numFmtId="194" fontId="18" fillId="0" borderId="0" xfId="42" applyNumberFormat="1" applyFont="1" applyAlignment="1">
      <alignment/>
    </xf>
    <xf numFmtId="37" fontId="19" fillId="0" borderId="0" xfId="42" applyNumberFormat="1" applyFont="1" applyAlignment="1">
      <alignment/>
    </xf>
    <xf numFmtId="37" fontId="19" fillId="0" borderId="0" xfId="42" applyNumberFormat="1" applyFont="1" applyBorder="1" applyAlignment="1">
      <alignment/>
    </xf>
    <xf numFmtId="37" fontId="19" fillId="0" borderId="0" xfId="42" applyNumberFormat="1" applyFont="1" applyBorder="1" applyAlignment="1">
      <alignment horizontal="right"/>
    </xf>
    <xf numFmtId="37" fontId="19" fillId="0" borderId="0" xfId="42" applyNumberFormat="1" applyFont="1" applyAlignment="1">
      <alignment horizontal="center"/>
    </xf>
    <xf numFmtId="191" fontId="18" fillId="0" borderId="0" xfId="42" applyNumberFormat="1" applyFont="1" applyAlignment="1">
      <alignment horizontal="right"/>
    </xf>
    <xf numFmtId="191" fontId="18" fillId="0" borderId="20" xfId="42" applyNumberFormat="1" applyFont="1" applyBorder="1" applyAlignment="1">
      <alignment/>
    </xf>
    <xf numFmtId="0" fontId="18" fillId="0" borderId="0" xfId="60" applyFont="1" applyBorder="1">
      <alignment/>
      <protection/>
    </xf>
    <xf numFmtId="0" fontId="19" fillId="0" borderId="0" xfId="60" applyFont="1" applyBorder="1" applyAlignment="1">
      <alignment horizontal="right"/>
      <protection/>
    </xf>
    <xf numFmtId="191" fontId="18" fillId="0" borderId="0" xfId="42" applyNumberFormat="1" applyFont="1" applyBorder="1" applyAlignment="1">
      <alignment/>
    </xf>
    <xf numFmtId="191" fontId="18" fillId="0" borderId="0" xfId="60" applyNumberFormat="1" applyFont="1">
      <alignment/>
      <protection/>
    </xf>
    <xf numFmtId="191" fontId="18" fillId="0" borderId="19" xfId="42" applyNumberFormat="1" applyFont="1" applyBorder="1" applyAlignment="1">
      <alignment/>
    </xf>
    <xf numFmtId="37" fontId="18" fillId="0" borderId="0" xfId="60" applyNumberFormat="1" applyFont="1">
      <alignment/>
      <protection/>
    </xf>
    <xf numFmtId="0" fontId="10" fillId="0" borderId="0" xfId="59" applyFont="1" applyFill="1">
      <alignment/>
      <protection/>
    </xf>
    <xf numFmtId="0" fontId="7" fillId="0" borderId="0" xfId="59" applyFont="1" applyFill="1">
      <alignment/>
      <protection/>
    </xf>
    <xf numFmtId="0" fontId="10" fillId="0" borderId="0" xfId="59" applyFont="1" applyFill="1" applyAlignment="1">
      <alignment horizontal="left"/>
      <protection/>
    </xf>
    <xf numFmtId="0" fontId="7" fillId="0" borderId="0" xfId="59" applyFont="1" applyFill="1" applyAlignment="1">
      <alignment horizontal="right"/>
      <protection/>
    </xf>
    <xf numFmtId="0" fontId="7" fillId="0" borderId="0" xfId="59" applyFont="1" applyFill="1" quotePrefix="1">
      <alignment/>
      <protection/>
    </xf>
    <xf numFmtId="0" fontId="7" fillId="0" borderId="0" xfId="59" applyFont="1" applyFill="1" applyAlignment="1">
      <alignment horizontal="center"/>
      <protection/>
    </xf>
    <xf numFmtId="169" fontId="7" fillId="0" borderId="0" xfId="59" applyNumberFormat="1" applyFont="1" applyFill="1">
      <alignment/>
      <protection/>
    </xf>
    <xf numFmtId="169" fontId="7" fillId="0" borderId="0" xfId="59" applyNumberFormat="1" applyFont="1" applyFill="1" applyBorder="1">
      <alignment/>
      <protection/>
    </xf>
    <xf numFmtId="0" fontId="9" fillId="0" borderId="0" xfId="59" applyFont="1" applyFill="1">
      <alignment/>
      <protection/>
    </xf>
    <xf numFmtId="0" fontId="11" fillId="0" borderId="0" xfId="59" applyFont="1" applyFill="1">
      <alignment/>
      <protection/>
    </xf>
    <xf numFmtId="0" fontId="7" fillId="0" borderId="0" xfId="59" applyFont="1" applyFill="1" applyBorder="1" applyAlignment="1">
      <alignment horizontal="right"/>
      <protection/>
    </xf>
    <xf numFmtId="0" fontId="7" fillId="0" borderId="0" xfId="59" applyFont="1" applyFill="1" applyBorder="1">
      <alignment/>
      <protection/>
    </xf>
    <xf numFmtId="0" fontId="7" fillId="0" borderId="0" xfId="59" applyFont="1" applyFill="1" applyBorder="1" applyAlignment="1">
      <alignment horizontal="center"/>
      <protection/>
    </xf>
    <xf numFmtId="190" fontId="7" fillId="0" borderId="0" xfId="59" applyNumberFormat="1" applyFont="1" applyFill="1" applyBorder="1" applyAlignment="1">
      <alignment horizontal="center"/>
      <protection/>
    </xf>
    <xf numFmtId="169" fontId="7" fillId="0" borderId="0" xfId="59" applyNumberFormat="1" applyFont="1" applyFill="1" applyAlignment="1">
      <alignment horizontal="center"/>
      <protection/>
    </xf>
    <xf numFmtId="1" fontId="7" fillId="0" borderId="0" xfId="42" applyNumberFormat="1" applyFont="1" applyFill="1" applyBorder="1" applyAlignment="1">
      <alignment/>
    </xf>
    <xf numFmtId="197" fontId="7" fillId="0" borderId="0" xfId="42" applyNumberFormat="1" applyFont="1" applyFill="1" applyBorder="1" applyAlignment="1">
      <alignment/>
    </xf>
    <xf numFmtId="191" fontId="7" fillId="0" borderId="0" xfId="42" applyNumberFormat="1" applyFont="1" applyFill="1" applyBorder="1" applyAlignment="1">
      <alignment/>
    </xf>
    <xf numFmtId="189" fontId="7" fillId="0" borderId="0" xfId="42" applyNumberFormat="1" applyFont="1" applyFill="1" applyBorder="1" applyAlignment="1">
      <alignment/>
    </xf>
    <xf numFmtId="0" fontId="7" fillId="0" borderId="0" xfId="58" applyFont="1" applyFill="1" applyBorder="1" applyAlignment="1">
      <alignment horizontal="center"/>
      <protection/>
    </xf>
    <xf numFmtId="0" fontId="7" fillId="0" borderId="0" xfId="58" applyFont="1" applyFill="1" applyBorder="1">
      <alignment/>
      <protection/>
    </xf>
    <xf numFmtId="189" fontId="7" fillId="0" borderId="0" xfId="42" applyNumberFormat="1" applyFont="1" applyFill="1" applyBorder="1" applyAlignment="1">
      <alignment horizontal="center"/>
    </xf>
    <xf numFmtId="37" fontId="18" fillId="0" borderId="0" xfId="42" applyNumberFormat="1" applyFont="1" applyFill="1" applyAlignment="1">
      <alignment/>
    </xf>
    <xf numFmtId="169" fontId="7" fillId="0" borderId="0" xfId="42" applyNumberFormat="1" applyFont="1" applyFill="1" applyAlignment="1">
      <alignment/>
    </xf>
    <xf numFmtId="39" fontId="0" fillId="0" borderId="0" xfId="0" applyFont="1" applyAlignment="1">
      <alignment/>
    </xf>
    <xf numFmtId="39" fontId="0" fillId="0" borderId="21" xfId="0" applyFont="1" applyFill="1" applyBorder="1" applyAlignment="1">
      <alignment horizontal="center" vertical="center"/>
    </xf>
    <xf numFmtId="39" fontId="0" fillId="0" borderId="13" xfId="0" applyFont="1" applyFill="1" applyBorder="1" applyAlignment="1">
      <alignment/>
    </xf>
    <xf numFmtId="39" fontId="0" fillId="0" borderId="17" xfId="0" applyFont="1" applyFill="1" applyBorder="1" applyAlignment="1">
      <alignment/>
    </xf>
    <xf numFmtId="39" fontId="20" fillId="0" borderId="0" xfId="0" applyFont="1" applyFill="1" applyBorder="1" applyAlignment="1" applyProtection="1">
      <alignment/>
      <protection/>
    </xf>
    <xf numFmtId="39" fontId="20" fillId="0" borderId="21" xfId="0" applyFont="1" applyFill="1" applyBorder="1" applyAlignment="1" applyProtection="1">
      <alignment horizontal="center" vertical="center"/>
      <protection/>
    </xf>
    <xf numFmtId="39" fontId="20" fillId="0" borderId="13" xfId="0" applyFont="1" applyFill="1" applyBorder="1" applyAlignment="1" applyProtection="1">
      <alignment horizontal="left"/>
      <protection/>
    </xf>
    <xf numFmtId="39" fontId="0" fillId="0" borderId="14" xfId="0" applyFont="1" applyFill="1" applyBorder="1" applyAlignment="1">
      <alignment horizontal="center" vertical="center"/>
    </xf>
    <xf numFmtId="39" fontId="4" fillId="0" borderId="0" xfId="0" applyFont="1" applyFill="1" applyBorder="1" applyAlignment="1">
      <alignment horizontal="justify" vertical="center"/>
    </xf>
    <xf numFmtId="39" fontId="4" fillId="0" borderId="11" xfId="0" applyFont="1" applyFill="1" applyBorder="1" applyAlignment="1">
      <alignment horizontal="justify" vertical="center"/>
    </xf>
    <xf numFmtId="39" fontId="0" fillId="0" borderId="10" xfId="0" applyFont="1" applyFill="1" applyBorder="1" applyAlignment="1">
      <alignment horizontal="center" vertical="center"/>
    </xf>
    <xf numFmtId="39" fontId="22" fillId="0" borderId="22" xfId="0" applyFont="1" applyFill="1" applyBorder="1" applyAlignment="1">
      <alignment horizontal="centerContinuous"/>
    </xf>
    <xf numFmtId="39" fontId="20" fillId="0" borderId="18" xfId="0" applyFont="1" applyFill="1" applyBorder="1" applyAlignment="1">
      <alignment horizontal="centerContinuous"/>
    </xf>
    <xf numFmtId="39" fontId="20" fillId="0" borderId="23" xfId="0" applyFont="1" applyFill="1" applyBorder="1" applyAlignment="1">
      <alignment horizontal="centerContinuous"/>
    </xf>
    <xf numFmtId="39" fontId="22" fillId="0" borderId="0" xfId="0" applyFont="1" applyFill="1" applyBorder="1" applyAlignment="1">
      <alignment/>
    </xf>
    <xf numFmtId="39" fontId="22" fillId="0" borderId="12" xfId="0" applyFont="1" applyFill="1" applyBorder="1" applyAlignment="1">
      <alignment/>
    </xf>
    <xf numFmtId="39" fontId="0" fillId="0" borderId="0" xfId="0" applyFont="1" applyFill="1" applyBorder="1" applyAlignment="1">
      <alignment/>
    </xf>
    <xf numFmtId="0" fontId="22" fillId="0" borderId="24" xfId="0" applyNumberFormat="1" applyFont="1" applyFill="1" applyBorder="1" applyAlignment="1">
      <alignment horizontal="center"/>
    </xf>
    <xf numFmtId="0" fontId="22" fillId="0" borderId="12" xfId="0" applyNumberFormat="1" applyFont="1" applyFill="1" applyBorder="1" applyAlignment="1">
      <alignment horizontal="center"/>
    </xf>
    <xf numFmtId="39" fontId="0" fillId="0" borderId="11" xfId="0" applyFont="1" applyFill="1" applyBorder="1" applyAlignment="1">
      <alignment/>
    </xf>
    <xf numFmtId="14" fontId="22" fillId="0" borderId="24" xfId="0" applyNumberFormat="1" applyFont="1" applyFill="1" applyBorder="1" applyAlignment="1">
      <alignment horizontal="center"/>
    </xf>
    <xf numFmtId="39" fontId="22" fillId="0" borderId="25" xfId="0" applyFont="1" applyFill="1" applyBorder="1" applyAlignment="1">
      <alignment horizontal="center"/>
    </xf>
    <xf numFmtId="39" fontId="22" fillId="0" borderId="12" xfId="0" applyFont="1" applyFill="1" applyBorder="1" applyAlignment="1">
      <alignment horizontal="center"/>
    </xf>
    <xf numFmtId="39" fontId="12" fillId="0" borderId="12" xfId="0" applyFont="1" applyFill="1" applyBorder="1" applyAlignment="1">
      <alignment horizontal="center"/>
    </xf>
    <xf numFmtId="37" fontId="0" fillId="0" borderId="26" xfId="0" applyNumberFormat="1" applyFont="1" applyFill="1" applyBorder="1" applyAlignment="1">
      <alignment horizontal="center" vertical="center"/>
    </xf>
    <xf numFmtId="39" fontId="0" fillId="0" borderId="27" xfId="0" applyFont="1" applyFill="1" applyBorder="1" applyAlignment="1">
      <alignment/>
    </xf>
    <xf numFmtId="37" fontId="20" fillId="0" borderId="27" xfId="0" applyNumberFormat="1" applyFont="1" applyFill="1" applyBorder="1" applyAlignment="1">
      <alignment/>
    </xf>
    <xf numFmtId="37" fontId="0" fillId="0" borderId="28" xfId="0" applyNumberFormat="1" applyFont="1" applyFill="1" applyBorder="1" applyAlignment="1">
      <alignment horizontal="center" vertical="center"/>
    </xf>
    <xf numFmtId="39" fontId="0" fillId="0" borderId="25" xfId="0" applyFont="1" applyFill="1" applyBorder="1" applyAlignment="1">
      <alignment/>
    </xf>
    <xf numFmtId="37" fontId="20" fillId="0" borderId="25" xfId="0" applyNumberFormat="1" applyFont="1" applyFill="1" applyBorder="1" applyAlignment="1">
      <alignment/>
    </xf>
    <xf numFmtId="37" fontId="20" fillId="0" borderId="24" xfId="0" applyNumberFormat="1" applyFont="1" applyFill="1" applyBorder="1" applyAlignment="1">
      <alignment/>
    </xf>
    <xf numFmtId="37" fontId="0" fillId="0" borderId="10" xfId="0" applyNumberFormat="1" applyFont="1" applyFill="1" applyBorder="1" applyAlignment="1">
      <alignment horizontal="center" vertical="center"/>
    </xf>
    <xf numFmtId="39" fontId="0" fillId="0" borderId="24" xfId="0" applyFont="1" applyFill="1" applyBorder="1" applyAlignment="1">
      <alignment/>
    </xf>
    <xf numFmtId="39" fontId="20" fillId="0" borderId="25" xfId="42" applyFont="1" applyFill="1" applyBorder="1" applyAlignment="1">
      <alignment/>
    </xf>
    <xf numFmtId="39" fontId="20" fillId="0" borderId="24" xfId="0" applyNumberFormat="1" applyFont="1" applyFill="1" applyBorder="1" applyAlignment="1">
      <alignment/>
    </xf>
    <xf numFmtId="39" fontId="20" fillId="0" borderId="12" xfId="0" applyNumberFormat="1" applyFont="1" applyFill="1" applyBorder="1" applyAlignment="1">
      <alignment/>
    </xf>
    <xf numFmtId="39" fontId="20" fillId="0" borderId="25" xfId="0" applyNumberFormat="1" applyFont="1" applyFill="1" applyBorder="1" applyAlignment="1">
      <alignment/>
    </xf>
    <xf numFmtId="39" fontId="0" fillId="0" borderId="25" xfId="0" applyFont="1" applyFill="1" applyBorder="1" applyAlignment="1">
      <alignment horizontal="left" indent="1"/>
    </xf>
    <xf numFmtId="39" fontId="0" fillId="0" borderId="0" xfId="0" applyFont="1" applyFill="1" applyBorder="1" applyAlignment="1">
      <alignment horizontal="left" indent="1"/>
    </xf>
    <xf numFmtId="39" fontId="1" fillId="0" borderId="0" xfId="0" applyFont="1" applyFill="1" applyBorder="1" applyAlignment="1">
      <alignment/>
    </xf>
    <xf numFmtId="39" fontId="0" fillId="0" borderId="0" xfId="0" applyFont="1" applyFill="1" applyBorder="1" applyAlignment="1">
      <alignment/>
    </xf>
    <xf numFmtId="37" fontId="0" fillId="0" borderId="29" xfId="0" applyNumberFormat="1" applyFont="1" applyFill="1" applyBorder="1" applyAlignment="1">
      <alignment horizontal="center" vertical="top"/>
    </xf>
    <xf numFmtId="39" fontId="0" fillId="0" borderId="30" xfId="0" applyFont="1" applyFill="1" applyBorder="1" applyAlignment="1">
      <alignment vertical="center" wrapText="1"/>
    </xf>
    <xf numFmtId="39" fontId="0" fillId="0" borderId="0" xfId="0" applyFont="1" applyFill="1" applyBorder="1" applyAlignment="1">
      <alignment horizontal="center" vertical="center"/>
    </xf>
    <xf numFmtId="39" fontId="0" fillId="0" borderId="0" xfId="0" applyFont="1" applyFill="1" applyBorder="1" applyAlignment="1" quotePrefix="1">
      <alignment/>
    </xf>
    <xf numFmtId="39" fontId="4" fillId="0" borderId="17" xfId="0" applyFont="1" applyFill="1" applyBorder="1" applyAlignment="1">
      <alignment/>
    </xf>
    <xf numFmtId="39" fontId="20" fillId="0" borderId="10" xfId="0" applyFont="1" applyFill="1" applyBorder="1" applyAlignment="1" applyProtection="1">
      <alignment horizontal="center" vertical="center"/>
      <protection/>
    </xf>
    <xf numFmtId="39" fontId="20" fillId="0" borderId="0" xfId="0" applyFont="1" applyFill="1" applyBorder="1" applyAlignment="1" applyProtection="1">
      <alignment horizontal="left"/>
      <protection/>
    </xf>
    <xf numFmtId="39" fontId="4" fillId="0" borderId="11" xfId="0" applyFont="1" applyFill="1" applyBorder="1" applyAlignment="1">
      <alignment/>
    </xf>
    <xf numFmtId="37" fontId="20" fillId="0" borderId="24" xfId="0" applyNumberFormat="1" applyFont="1" applyFill="1" applyBorder="1" applyAlignment="1">
      <alignment horizontal="right"/>
    </xf>
    <xf numFmtId="39" fontId="12" fillId="0" borderId="24" xfId="0" applyFont="1" applyFill="1" applyBorder="1" applyAlignment="1">
      <alignment horizontal="right"/>
    </xf>
    <xf numFmtId="39" fontId="12" fillId="0" borderId="0" xfId="0" applyFont="1" applyFill="1" applyBorder="1" applyAlignment="1">
      <alignment horizontal="right"/>
    </xf>
    <xf numFmtId="39" fontId="12" fillId="0" borderId="25" xfId="0" applyFont="1" applyFill="1" applyBorder="1" applyAlignment="1">
      <alignment horizontal="right"/>
    </xf>
    <xf numFmtId="37" fontId="20" fillId="0" borderId="12" xfId="0" applyNumberFormat="1" applyFont="1" applyFill="1" applyBorder="1" applyAlignment="1">
      <alignment horizontal="right"/>
    </xf>
    <xf numFmtId="39" fontId="20" fillId="0" borderId="24" xfId="0" applyFont="1" applyFill="1" applyBorder="1" applyAlignment="1">
      <alignment horizontal="right"/>
    </xf>
    <xf numFmtId="37" fontId="20" fillId="0" borderId="27" xfId="0" applyNumberFormat="1" applyFont="1" applyFill="1" applyBorder="1" applyAlignment="1">
      <alignment horizontal="right"/>
    </xf>
    <xf numFmtId="39" fontId="24" fillId="0" borderId="0" xfId="0" applyFont="1" applyFill="1" applyBorder="1" applyAlignment="1">
      <alignment horizontal="center"/>
    </xf>
    <xf numFmtId="39" fontId="24" fillId="0" borderId="24" xfId="0" applyFont="1" applyFill="1" applyBorder="1" applyAlignment="1">
      <alignment horizontal="center"/>
    </xf>
    <xf numFmtId="39" fontId="12" fillId="0" borderId="19" xfId="0" applyFont="1" applyFill="1" applyBorder="1" applyAlignment="1">
      <alignment horizontal="right"/>
    </xf>
    <xf numFmtId="37" fontId="0" fillId="0" borderId="21" xfId="0" applyNumberFormat="1" applyFont="1" applyFill="1" applyBorder="1" applyAlignment="1">
      <alignment horizontal="center" vertical="center"/>
    </xf>
    <xf numFmtId="39" fontId="0" fillId="0" borderId="0" xfId="0" applyFont="1" applyFill="1" applyAlignment="1">
      <alignment/>
    </xf>
    <xf numFmtId="39" fontId="13" fillId="0" borderId="0" xfId="0" applyFont="1" applyAlignment="1">
      <alignment horizontal="center"/>
    </xf>
    <xf numFmtId="191" fontId="16" fillId="0" borderId="19" xfId="42" applyNumberFormat="1" applyFont="1" applyBorder="1" applyAlignment="1">
      <alignment/>
    </xf>
    <xf numFmtId="37" fontId="19" fillId="0" borderId="0" xfId="42" applyNumberFormat="1" applyFont="1" applyFill="1" applyAlignment="1">
      <alignment horizontal="right"/>
    </xf>
    <xf numFmtId="37" fontId="18" fillId="0" borderId="18" xfId="42" applyNumberFormat="1" applyFont="1" applyFill="1" applyBorder="1" applyAlignment="1">
      <alignment/>
    </xf>
    <xf numFmtId="37" fontId="18" fillId="0" borderId="19" xfId="42" applyNumberFormat="1" applyFont="1" applyFill="1" applyBorder="1" applyAlignment="1">
      <alignment/>
    </xf>
    <xf numFmtId="37" fontId="18" fillId="0" borderId="0" xfId="42" applyNumberFormat="1" applyFont="1" applyFill="1" applyBorder="1" applyAlignment="1">
      <alignment/>
    </xf>
    <xf numFmtId="37" fontId="18" fillId="0" borderId="0" xfId="42" applyNumberFormat="1" applyFont="1" applyBorder="1" applyAlignment="1">
      <alignment horizontal="right"/>
    </xf>
    <xf numFmtId="37" fontId="18" fillId="0" borderId="0" xfId="42" applyNumberFormat="1" applyFont="1" applyFill="1" applyBorder="1" applyAlignment="1">
      <alignment horizontal="right"/>
    </xf>
    <xf numFmtId="37" fontId="18" fillId="0" borderId="20" xfId="42" applyNumberFormat="1" applyFont="1" applyFill="1" applyBorder="1" applyAlignment="1">
      <alignment/>
    </xf>
    <xf numFmtId="0" fontId="18" fillId="0" borderId="0" xfId="60" applyFont="1" applyFill="1">
      <alignment/>
      <protection/>
    </xf>
    <xf numFmtId="191" fontId="18" fillId="0" borderId="0" xfId="42" applyNumberFormat="1" applyFont="1" applyFill="1" applyAlignment="1">
      <alignment/>
    </xf>
    <xf numFmtId="39" fontId="18" fillId="0" borderId="0" xfId="0" applyFont="1" applyAlignment="1">
      <alignment/>
    </xf>
    <xf numFmtId="39" fontId="26" fillId="0" borderId="0" xfId="0" applyFont="1" applyAlignment="1">
      <alignment/>
    </xf>
    <xf numFmtId="197" fontId="18" fillId="0" borderId="20" xfId="42" applyNumberFormat="1" applyFont="1" applyBorder="1" applyAlignment="1">
      <alignment/>
    </xf>
    <xf numFmtId="37" fontId="25" fillId="0" borderId="0" xfId="42" applyNumberFormat="1" applyFont="1" applyAlignment="1">
      <alignment/>
    </xf>
    <xf numFmtId="171" fontId="18" fillId="0" borderId="20" xfId="42" applyNumberFormat="1" applyFont="1" applyBorder="1" applyAlignment="1">
      <alignment horizontal="right"/>
    </xf>
    <xf numFmtId="0" fontId="19" fillId="0" borderId="0" xfId="60" applyFont="1" applyBorder="1" applyAlignment="1">
      <alignment horizontal="center"/>
      <protection/>
    </xf>
    <xf numFmtId="0" fontId="19" fillId="0" borderId="0" xfId="60" applyFont="1" applyAlignment="1">
      <alignment horizontal="right"/>
      <protection/>
    </xf>
    <xf numFmtId="191" fontId="18" fillId="0" borderId="0" xfId="42" applyNumberFormat="1" applyFont="1" applyFill="1" applyBorder="1" applyAlignment="1">
      <alignment/>
    </xf>
    <xf numFmtId="171" fontId="18" fillId="0" borderId="0" xfId="42" applyNumberFormat="1" applyFont="1" applyBorder="1" applyAlignment="1">
      <alignment/>
    </xf>
    <xf numFmtId="171" fontId="7" fillId="0" borderId="0" xfId="42" applyNumberFormat="1" applyFont="1" applyFill="1" applyBorder="1" applyAlignment="1">
      <alignment horizontal="right"/>
    </xf>
    <xf numFmtId="169" fontId="7" fillId="0" borderId="0" xfId="42" applyNumberFormat="1" applyFont="1" applyFill="1" applyBorder="1" applyAlignment="1">
      <alignment/>
    </xf>
    <xf numFmtId="169" fontId="7" fillId="0" borderId="20" xfId="42" applyNumberFormat="1" applyFont="1" applyFill="1" applyBorder="1" applyAlignment="1">
      <alignment/>
    </xf>
    <xf numFmtId="0" fontId="7" fillId="0" borderId="0" xfId="58" applyFont="1" applyFill="1" applyAlignment="1">
      <alignment horizontal="center"/>
      <protection/>
    </xf>
    <xf numFmtId="37" fontId="7" fillId="0" borderId="13" xfId="42" applyNumberFormat="1" applyFont="1" applyFill="1" applyBorder="1" applyAlignment="1">
      <alignment/>
    </xf>
    <xf numFmtId="189" fontId="7" fillId="0" borderId="0" xfId="42" applyNumberFormat="1" applyFont="1" applyFill="1" applyAlignment="1">
      <alignment/>
    </xf>
    <xf numFmtId="37" fontId="7" fillId="0" borderId="20" xfId="42" applyNumberFormat="1" applyFont="1" applyFill="1" applyBorder="1" applyAlignment="1">
      <alignment/>
    </xf>
    <xf numFmtId="0" fontId="7" fillId="0" borderId="19" xfId="59" applyFont="1" applyFill="1" applyBorder="1" applyAlignment="1">
      <alignment horizontal="right"/>
      <protection/>
    </xf>
    <xf numFmtId="3" fontId="7" fillId="0" borderId="0" xfId="59" applyNumberFormat="1" applyFont="1" applyFill="1" applyBorder="1">
      <alignment/>
      <protection/>
    </xf>
    <xf numFmtId="189" fontId="7" fillId="0" borderId="0" xfId="59" applyNumberFormat="1" applyFont="1" applyFill="1" applyBorder="1">
      <alignment/>
      <protection/>
    </xf>
    <xf numFmtId="0" fontId="7" fillId="0" borderId="0" xfId="59" applyFont="1" applyFill="1" applyBorder="1" applyAlignment="1">
      <alignment horizontal="right" vertical="top" wrapText="1"/>
      <protection/>
    </xf>
    <xf numFmtId="3" fontId="7" fillId="0" borderId="20" xfId="59" applyNumberFormat="1" applyFont="1" applyFill="1" applyBorder="1">
      <alignment/>
      <protection/>
    </xf>
    <xf numFmtId="189" fontId="7" fillId="0" borderId="20" xfId="59" applyNumberFormat="1" applyFont="1" applyFill="1" applyBorder="1">
      <alignment/>
      <protection/>
    </xf>
    <xf numFmtId="3" fontId="7" fillId="0" borderId="0" xfId="59" applyNumberFormat="1" applyFont="1" applyFill="1" applyBorder="1" applyAlignment="1">
      <alignment horizontal="right"/>
      <protection/>
    </xf>
    <xf numFmtId="171" fontId="7" fillId="0" borderId="0" xfId="42" applyNumberFormat="1" applyFont="1" applyFill="1" applyBorder="1" applyAlignment="1">
      <alignment/>
    </xf>
    <xf numFmtId="15" fontId="7" fillId="0" borderId="0" xfId="59" applyNumberFormat="1" applyFont="1" applyFill="1" applyAlignment="1">
      <alignment horizontal="center"/>
      <protection/>
    </xf>
    <xf numFmtId="0" fontId="10" fillId="0" borderId="0" xfId="59" applyFont="1" applyFill="1" applyAlignment="1">
      <alignment/>
      <protection/>
    </xf>
    <xf numFmtId="0" fontId="10" fillId="0" borderId="0" xfId="59" applyFont="1" applyFill="1" applyAlignment="1" quotePrefix="1">
      <alignment horizontal="left"/>
      <protection/>
    </xf>
    <xf numFmtId="0" fontId="7" fillId="0" borderId="0" xfId="57" applyFont="1" applyFill="1">
      <alignment/>
      <protection/>
    </xf>
    <xf numFmtId="0" fontId="7" fillId="0" borderId="0" xfId="57" applyFont="1" applyFill="1" applyAlignment="1">
      <alignment horizontal="center"/>
      <protection/>
    </xf>
    <xf numFmtId="0" fontId="7" fillId="0" borderId="0" xfId="57" applyFont="1" applyFill="1" applyBorder="1" applyAlignment="1">
      <alignment horizontal="center"/>
      <protection/>
    </xf>
    <xf numFmtId="0" fontId="7" fillId="0" borderId="0" xfId="57" applyFont="1" applyFill="1" applyBorder="1">
      <alignment/>
      <protection/>
    </xf>
    <xf numFmtId="0" fontId="27" fillId="0" borderId="0" xfId="57" applyFont="1" applyFill="1" applyBorder="1" applyAlignment="1">
      <alignment horizontal="center"/>
      <protection/>
    </xf>
    <xf numFmtId="189" fontId="7" fillId="0" borderId="0" xfId="59" applyNumberFormat="1" applyFont="1" applyFill="1">
      <alignment/>
      <protection/>
    </xf>
    <xf numFmtId="37" fontId="7" fillId="0" borderId="0" xfId="42" applyNumberFormat="1" applyFont="1" applyFill="1" applyAlignment="1">
      <alignment horizontal="right"/>
    </xf>
    <xf numFmtId="37" fontId="7" fillId="0" borderId="0" xfId="42" applyNumberFormat="1" applyFont="1" applyFill="1" applyBorder="1" applyAlignment="1">
      <alignment horizontal="right"/>
    </xf>
    <xf numFmtId="15" fontId="7" fillId="0" borderId="0" xfId="59" applyNumberFormat="1" applyFont="1" applyFill="1" applyAlignment="1" quotePrefix="1">
      <alignment horizontal="center"/>
      <protection/>
    </xf>
    <xf numFmtId="194" fontId="20" fillId="0" borderId="0" xfId="0" applyNumberFormat="1" applyFont="1" applyFill="1" applyBorder="1" applyAlignment="1">
      <alignment vertical="center"/>
    </xf>
    <xf numFmtId="194" fontId="20" fillId="0" borderId="12" xfId="0" applyNumberFormat="1" applyFont="1" applyFill="1" applyBorder="1" applyAlignment="1">
      <alignment vertical="center"/>
    </xf>
    <xf numFmtId="41" fontId="16" fillId="0" borderId="0" xfId="42" applyNumberFormat="1" applyFont="1" applyFill="1" applyAlignment="1">
      <alignment/>
    </xf>
    <xf numFmtId="191" fontId="16" fillId="0" borderId="0" xfId="42" applyNumberFormat="1" applyFont="1" applyBorder="1" applyAlignment="1">
      <alignment/>
    </xf>
    <xf numFmtId="41" fontId="16" fillId="0" borderId="0" xfId="42" applyNumberFormat="1" applyFont="1" applyFill="1" applyBorder="1" applyAlignment="1">
      <alignment/>
    </xf>
    <xf numFmtId="41" fontId="7" fillId="0" borderId="0" xfId="42" applyNumberFormat="1" applyFont="1" applyFill="1" applyBorder="1" applyAlignment="1">
      <alignment/>
    </xf>
    <xf numFmtId="37" fontId="16" fillId="0" borderId="0" xfId="42" applyNumberFormat="1" applyFont="1" applyFill="1" applyAlignment="1">
      <alignment/>
    </xf>
    <xf numFmtId="169" fontId="16" fillId="0" borderId="0" xfId="42" applyNumberFormat="1" applyFont="1" applyFill="1" applyAlignment="1">
      <alignment/>
    </xf>
    <xf numFmtId="37" fontId="16" fillId="0" borderId="19" xfId="42" applyNumberFormat="1" applyFont="1" applyFill="1" applyBorder="1" applyAlignment="1">
      <alignment/>
    </xf>
    <xf numFmtId="191" fontId="16" fillId="0" borderId="0" xfId="42" applyNumberFormat="1" applyFont="1" applyFill="1" applyAlignment="1">
      <alignment/>
    </xf>
    <xf numFmtId="37" fontId="16" fillId="0" borderId="0" xfId="42" applyNumberFormat="1" applyFont="1" applyFill="1" applyBorder="1" applyAlignment="1">
      <alignment/>
    </xf>
    <xf numFmtId="191" fontId="16" fillId="0" borderId="19" xfId="42" applyNumberFormat="1" applyFont="1" applyFill="1" applyBorder="1" applyAlignment="1">
      <alignment/>
    </xf>
    <xf numFmtId="191" fontId="16" fillId="0" borderId="0" xfId="42" applyNumberFormat="1" applyFont="1" applyFill="1" applyBorder="1" applyAlignment="1">
      <alignment/>
    </xf>
    <xf numFmtId="191" fontId="16" fillId="0" borderId="31" xfId="42" applyNumberFormat="1" applyFont="1" applyFill="1" applyBorder="1" applyAlignment="1">
      <alignment/>
    </xf>
    <xf numFmtId="191" fontId="16" fillId="0" borderId="13" xfId="42" applyNumberFormat="1" applyFont="1" applyFill="1" applyBorder="1" applyAlignment="1">
      <alignment/>
    </xf>
    <xf numFmtId="39" fontId="16" fillId="0" borderId="13" xfId="42" applyNumberFormat="1" applyFont="1" applyFill="1" applyBorder="1" applyAlignment="1">
      <alignment horizontal="right"/>
    </xf>
    <xf numFmtId="37" fontId="19" fillId="0" borderId="0" xfId="42" applyNumberFormat="1" applyFont="1" applyFill="1" applyAlignment="1">
      <alignment horizontal="center"/>
    </xf>
    <xf numFmtId="41" fontId="18" fillId="0" borderId="0" xfId="42" applyNumberFormat="1" applyFont="1" applyAlignment="1">
      <alignment/>
    </xf>
    <xf numFmtId="41" fontId="18" fillId="0" borderId="0" xfId="42" applyNumberFormat="1" applyFont="1" applyAlignment="1">
      <alignment horizontal="right"/>
    </xf>
    <xf numFmtId="14" fontId="7" fillId="0" borderId="0" xfId="59" applyNumberFormat="1" applyFont="1" applyFill="1" applyAlignment="1">
      <alignment horizontal="left"/>
      <protection/>
    </xf>
    <xf numFmtId="14" fontId="19" fillId="0" borderId="0" xfId="60" applyNumberFormat="1" applyFont="1" applyAlignment="1">
      <alignment horizontal="right"/>
      <protection/>
    </xf>
    <xf numFmtId="41" fontId="18" fillId="0" borderId="0" xfId="42" applyNumberFormat="1" applyFont="1" applyBorder="1" applyAlignment="1">
      <alignment/>
    </xf>
    <xf numFmtId="37" fontId="18" fillId="0" borderId="0" xfId="42" applyNumberFormat="1" applyFont="1" applyBorder="1" applyAlignment="1" quotePrefix="1">
      <alignment/>
    </xf>
    <xf numFmtId="169" fontId="7" fillId="0" borderId="0" xfId="42" applyNumberFormat="1" applyFont="1" applyFill="1" applyBorder="1" applyAlignment="1">
      <alignment horizontal="center"/>
    </xf>
    <xf numFmtId="169" fontId="16" fillId="0" borderId="0" xfId="42" applyNumberFormat="1" applyFont="1" applyFill="1" applyBorder="1" applyAlignment="1">
      <alignment/>
    </xf>
    <xf numFmtId="191" fontId="20" fillId="0" borderId="24" xfId="0" applyNumberFormat="1" applyFont="1" applyFill="1" applyBorder="1" applyAlignment="1">
      <alignment/>
    </xf>
    <xf numFmtId="201" fontId="20" fillId="0" borderId="24" xfId="0" applyNumberFormat="1" applyFont="1" applyFill="1" applyBorder="1" applyAlignment="1">
      <alignment/>
    </xf>
    <xf numFmtId="201" fontId="16" fillId="0" borderId="13" xfId="42" applyNumberFormat="1" applyFont="1" applyBorder="1" applyAlignment="1">
      <alignment/>
    </xf>
    <xf numFmtId="201" fontId="16" fillId="0" borderId="0" xfId="42" applyNumberFormat="1" applyFont="1" applyFill="1" applyAlignment="1">
      <alignment/>
    </xf>
    <xf numFmtId="201" fontId="16" fillId="0" borderId="13" xfId="42" applyNumberFormat="1" applyFont="1" applyFill="1" applyBorder="1" applyAlignment="1">
      <alignment/>
    </xf>
    <xf numFmtId="0" fontId="7" fillId="0" borderId="19" xfId="59" applyFont="1" applyFill="1" applyBorder="1">
      <alignment/>
      <protection/>
    </xf>
    <xf numFmtId="169" fontId="16" fillId="0" borderId="19" xfId="42" applyNumberFormat="1" applyFont="1" applyFill="1" applyBorder="1" applyAlignment="1">
      <alignment/>
    </xf>
    <xf numFmtId="169" fontId="18" fillId="0" borderId="0" xfId="42" applyNumberFormat="1" applyFont="1" applyFill="1" applyBorder="1" applyAlignment="1">
      <alignment/>
    </xf>
    <xf numFmtId="169" fontId="18" fillId="0" borderId="0" xfId="42" applyNumberFormat="1" applyFont="1" applyBorder="1" applyAlignment="1">
      <alignment/>
    </xf>
    <xf numFmtId="0" fontId="18" fillId="0" borderId="0" xfId="60" applyFont="1" applyFill="1" applyBorder="1">
      <alignment/>
      <protection/>
    </xf>
    <xf numFmtId="0" fontId="19" fillId="0" borderId="0" xfId="60" applyFont="1" applyFill="1" applyBorder="1" applyAlignment="1">
      <alignment horizontal="right"/>
      <protection/>
    </xf>
    <xf numFmtId="14" fontId="19" fillId="0" borderId="0" xfId="60" applyNumberFormat="1" applyFont="1" applyFill="1" applyAlignment="1">
      <alignment horizontal="right"/>
      <protection/>
    </xf>
    <xf numFmtId="0" fontId="19" fillId="0" borderId="0" xfId="60" applyFont="1" applyFill="1" applyAlignment="1">
      <alignment horizontal="right"/>
      <protection/>
    </xf>
    <xf numFmtId="191" fontId="18" fillId="0" borderId="19" xfId="42" applyNumberFormat="1" applyFont="1" applyFill="1" applyBorder="1" applyAlignment="1">
      <alignment/>
    </xf>
    <xf numFmtId="191" fontId="18" fillId="0" borderId="20" xfId="42" applyNumberFormat="1" applyFont="1" applyFill="1" applyBorder="1" applyAlignment="1">
      <alignment/>
    </xf>
    <xf numFmtId="171" fontId="18" fillId="0" borderId="0" xfId="42" applyNumberFormat="1" applyFont="1" applyFill="1" applyBorder="1" applyAlignment="1">
      <alignment/>
    </xf>
    <xf numFmtId="41" fontId="18" fillId="0" borderId="0" xfId="42" applyNumberFormat="1" applyFont="1" applyFill="1" applyBorder="1" applyAlignment="1">
      <alignment/>
    </xf>
    <xf numFmtId="37" fontId="19" fillId="0" borderId="0" xfId="42" applyNumberFormat="1" applyFont="1" applyFill="1" applyBorder="1" applyAlignment="1">
      <alignment horizontal="right"/>
    </xf>
    <xf numFmtId="37" fontId="18" fillId="0" borderId="0" xfId="42" applyNumberFormat="1" applyFont="1" applyFill="1" applyAlignment="1">
      <alignment horizontal="right"/>
    </xf>
    <xf numFmtId="0" fontId="15" fillId="0" borderId="0" xfId="60" applyFont="1" applyFill="1">
      <alignment/>
      <protection/>
    </xf>
    <xf numFmtId="0" fontId="13" fillId="0" borderId="0" xfId="60" applyFont="1" applyFill="1">
      <alignment/>
      <protection/>
    </xf>
    <xf numFmtId="0" fontId="13" fillId="0" borderId="0" xfId="60" applyFont="1" applyFill="1" applyAlignment="1">
      <alignment horizontal="center"/>
      <protection/>
    </xf>
    <xf numFmtId="15" fontId="13" fillId="0" borderId="0" xfId="60" applyNumberFormat="1" applyFont="1" applyFill="1" applyAlignment="1">
      <alignment horizontal="center"/>
      <protection/>
    </xf>
    <xf numFmtId="15" fontId="13" fillId="0" borderId="0" xfId="60" applyNumberFormat="1" applyFont="1" applyFill="1" applyAlignment="1" quotePrefix="1">
      <alignment horizontal="center"/>
      <protection/>
    </xf>
    <xf numFmtId="191" fontId="16" fillId="0" borderId="0" xfId="42" applyNumberFormat="1" applyFont="1" applyFill="1" applyAlignment="1" quotePrefix="1">
      <alignment/>
    </xf>
    <xf numFmtId="37" fontId="15" fillId="0" borderId="0" xfId="42" applyNumberFormat="1" applyFont="1" applyFill="1" applyAlignment="1">
      <alignment/>
    </xf>
    <xf numFmtId="39" fontId="15" fillId="0" borderId="0" xfId="0" applyFont="1" applyFill="1" applyAlignment="1">
      <alignment horizontal="justify"/>
    </xf>
    <xf numFmtId="39" fontId="15" fillId="0" borderId="0" xfId="0" applyFont="1" applyFill="1" applyAlignment="1">
      <alignment/>
    </xf>
    <xf numFmtId="37" fontId="14" fillId="0" borderId="0" xfId="42" applyNumberFormat="1" applyFont="1" applyFill="1" applyAlignment="1">
      <alignment/>
    </xf>
    <xf numFmtId="37" fontId="14" fillId="0" borderId="0" xfId="42" applyNumberFormat="1" applyFont="1" applyFill="1" applyAlignment="1">
      <alignment/>
    </xf>
    <xf numFmtId="0" fontId="14" fillId="0" borderId="0" xfId="60" applyFont="1" applyFill="1">
      <alignment/>
      <protection/>
    </xf>
    <xf numFmtId="191" fontId="18" fillId="0" borderId="0" xfId="42" applyNumberFormat="1" applyFont="1" applyFill="1" applyAlignment="1">
      <alignment horizontal="right"/>
    </xf>
    <xf numFmtId="197" fontId="18" fillId="0" borderId="0" xfId="42" applyNumberFormat="1" applyFont="1" applyFill="1" applyAlignment="1">
      <alignment/>
    </xf>
    <xf numFmtId="197" fontId="18" fillId="0" borderId="0" xfId="42" applyNumberFormat="1" applyFont="1" applyFill="1" applyAlignment="1">
      <alignment horizontal="right"/>
    </xf>
    <xf numFmtId="41" fontId="18" fillId="0" borderId="0" xfId="42" applyNumberFormat="1" applyFont="1" applyFill="1" applyAlignment="1">
      <alignment horizontal="right"/>
    </xf>
    <xf numFmtId="41" fontId="18" fillId="0" borderId="0" xfId="42" applyNumberFormat="1" applyFont="1" applyFill="1" applyAlignment="1">
      <alignment/>
    </xf>
    <xf numFmtId="191" fontId="18" fillId="0" borderId="20" xfId="42" applyNumberFormat="1" applyFont="1" applyFill="1" applyBorder="1" applyAlignment="1">
      <alignment horizontal="right"/>
    </xf>
    <xf numFmtId="197" fontId="18" fillId="0" borderId="20" xfId="42" applyNumberFormat="1" applyFont="1" applyFill="1" applyBorder="1" applyAlignment="1">
      <alignment/>
    </xf>
    <xf numFmtId="37" fontId="7" fillId="0" borderId="32" xfId="42" applyNumberFormat="1" applyFont="1" applyFill="1" applyBorder="1" applyAlignment="1">
      <alignment/>
    </xf>
    <xf numFmtId="189" fontId="7" fillId="0" borderId="31" xfId="42" applyNumberFormat="1" applyFont="1" applyFill="1" applyBorder="1" applyAlignment="1">
      <alignment/>
    </xf>
    <xf numFmtId="171" fontId="7" fillId="0" borderId="31" xfId="42" applyNumberFormat="1" applyFont="1" applyFill="1" applyBorder="1" applyAlignment="1">
      <alignment/>
    </xf>
    <xf numFmtId="169" fontId="7" fillId="0" borderId="20" xfId="59" applyNumberFormat="1" applyFont="1" applyFill="1" applyBorder="1">
      <alignment/>
      <protection/>
    </xf>
    <xf numFmtId="41" fontId="7" fillId="0" borderId="0" xfId="42" applyNumberFormat="1" applyFont="1" applyFill="1" applyAlignment="1">
      <alignment/>
    </xf>
    <xf numFmtId="41" fontId="7" fillId="0" borderId="0" xfId="59" applyNumberFormat="1" applyFont="1" applyFill="1" applyBorder="1">
      <alignment/>
      <protection/>
    </xf>
    <xf numFmtId="169" fontId="7" fillId="0" borderId="32" xfId="42" applyNumberFormat="1" applyFont="1" applyFill="1" applyBorder="1" applyAlignment="1">
      <alignment horizontal="center"/>
    </xf>
    <xf numFmtId="189" fontId="7" fillId="0" borderId="13" xfId="42" applyNumberFormat="1" applyFont="1" applyFill="1" applyBorder="1" applyAlignment="1">
      <alignment/>
    </xf>
    <xf numFmtId="197" fontId="7" fillId="0" borderId="0" xfId="42" applyNumberFormat="1" applyFont="1" applyFill="1" applyAlignment="1">
      <alignment/>
    </xf>
    <xf numFmtId="37" fontId="10" fillId="0" borderId="0" xfId="42" applyNumberFormat="1" applyFont="1" applyFill="1" applyAlignment="1" quotePrefix="1">
      <alignment horizontal="right"/>
    </xf>
    <xf numFmtId="0" fontId="8" fillId="0" borderId="0" xfId="59" applyFont="1" applyFill="1" applyAlignment="1">
      <alignment horizontal="center"/>
      <protection/>
    </xf>
    <xf numFmtId="15" fontId="8" fillId="0" borderId="0" xfId="59" applyNumberFormat="1" applyFont="1" applyFill="1" applyAlignment="1">
      <alignment horizontal="center"/>
      <protection/>
    </xf>
    <xf numFmtId="0" fontId="8" fillId="0" borderId="0" xfId="59" applyFont="1" applyFill="1" applyBorder="1" applyAlignment="1">
      <alignment horizontal="center"/>
      <protection/>
    </xf>
    <xf numFmtId="0" fontId="8" fillId="0" borderId="0" xfId="59" applyFont="1" applyFill="1">
      <alignment/>
      <protection/>
    </xf>
    <xf numFmtId="37" fontId="8" fillId="0" borderId="0" xfId="42" applyNumberFormat="1" applyFont="1" applyFill="1" applyAlignment="1">
      <alignment horizontal="right"/>
    </xf>
    <xf numFmtId="0" fontId="8" fillId="0" borderId="0" xfId="59" applyFont="1" applyFill="1" applyAlignment="1">
      <alignment horizontal="right"/>
      <protection/>
    </xf>
    <xf numFmtId="0" fontId="8" fillId="0" borderId="0" xfId="58" applyFont="1" applyFill="1" applyAlignment="1">
      <alignment horizontal="center"/>
      <protection/>
    </xf>
    <xf numFmtId="0" fontId="8" fillId="0" borderId="0" xfId="58" applyFont="1" applyFill="1" applyBorder="1" applyAlignment="1">
      <alignment horizontal="center"/>
      <protection/>
    </xf>
    <xf numFmtId="37" fontId="8" fillId="0" borderId="0" xfId="42" applyNumberFormat="1" applyFont="1" applyFill="1" applyBorder="1" applyAlignment="1" quotePrefix="1">
      <alignment horizontal="right"/>
    </xf>
    <xf numFmtId="39" fontId="22" fillId="0" borderId="33" xfId="0" applyFont="1" applyFill="1" applyBorder="1" applyAlignment="1">
      <alignment horizontal="center" vertical="center"/>
    </xf>
    <xf numFmtId="39" fontId="22" fillId="0" borderId="34" xfId="0" applyFont="1" applyFill="1" applyBorder="1" applyAlignment="1">
      <alignment horizontal="center" vertical="center"/>
    </xf>
    <xf numFmtId="39" fontId="22" fillId="0" borderId="35" xfId="0" applyFont="1" applyFill="1" applyBorder="1" applyAlignment="1">
      <alignment horizontal="center" vertical="center"/>
    </xf>
    <xf numFmtId="39" fontId="21" fillId="0" borderId="21" xfId="0" applyFont="1" applyFill="1" applyBorder="1" applyAlignment="1">
      <alignment horizontal="center"/>
    </xf>
    <xf numFmtId="39" fontId="21" fillId="0" borderId="13" xfId="0" applyFont="1" applyFill="1" applyBorder="1" applyAlignment="1">
      <alignment horizontal="center"/>
    </xf>
    <xf numFmtId="39" fontId="21" fillId="0" borderId="17" xfId="0" applyFont="1" applyFill="1" applyBorder="1" applyAlignment="1">
      <alignment horizontal="center"/>
    </xf>
    <xf numFmtId="39" fontId="21" fillId="0" borderId="14" xfId="0" applyFont="1" applyFill="1" applyBorder="1" applyAlignment="1">
      <alignment horizontal="center"/>
    </xf>
    <xf numFmtId="39" fontId="21" fillId="0" borderId="15" xfId="0" applyFont="1" applyFill="1" applyBorder="1" applyAlignment="1">
      <alignment horizontal="center"/>
    </xf>
    <xf numFmtId="39" fontId="21" fillId="0" borderId="16" xfId="0" applyFont="1" applyFill="1" applyBorder="1" applyAlignment="1">
      <alignment horizontal="center"/>
    </xf>
    <xf numFmtId="37" fontId="24" fillId="0" borderId="36" xfId="0" applyNumberFormat="1" applyFont="1" applyFill="1" applyBorder="1" applyAlignment="1">
      <alignment horizontal="center" vertical="center"/>
    </xf>
    <xf numFmtId="37" fontId="24" fillId="0" borderId="37" xfId="0" applyNumberFormat="1" applyFont="1" applyFill="1" applyBorder="1" applyAlignment="1">
      <alignment horizontal="center" vertical="center"/>
    </xf>
    <xf numFmtId="37" fontId="24" fillId="0" borderId="38" xfId="0" applyNumberFormat="1" applyFont="1" applyFill="1" applyBorder="1" applyAlignment="1">
      <alignment horizontal="center" vertical="center"/>
    </xf>
    <xf numFmtId="37" fontId="24" fillId="0" borderId="39" xfId="0" applyNumberFormat="1" applyFont="1" applyFill="1" applyBorder="1" applyAlignment="1">
      <alignment horizontal="center" vertical="center"/>
    </xf>
    <xf numFmtId="37" fontId="24" fillId="0" borderId="19" xfId="0" applyNumberFormat="1" applyFont="1" applyFill="1" applyBorder="1" applyAlignment="1">
      <alignment horizontal="center" vertical="center"/>
    </xf>
    <xf numFmtId="37" fontId="24" fillId="0" borderId="40" xfId="0" applyNumberFormat="1" applyFont="1" applyFill="1" applyBorder="1" applyAlignment="1">
      <alignment horizontal="center" vertical="center"/>
    </xf>
    <xf numFmtId="194" fontId="20" fillId="0" borderId="39" xfId="0" applyNumberFormat="1" applyFont="1" applyFill="1" applyBorder="1" applyAlignment="1">
      <alignment horizontal="center" vertical="center"/>
    </xf>
    <xf numFmtId="194" fontId="20" fillId="0" borderId="19" xfId="0" applyNumberFormat="1" applyFont="1" applyFill="1" applyBorder="1" applyAlignment="1">
      <alignment horizontal="center" vertical="center"/>
    </xf>
    <xf numFmtId="194" fontId="20" fillId="0" borderId="40" xfId="0" applyNumberFormat="1" applyFont="1" applyFill="1" applyBorder="1" applyAlignment="1">
      <alignment horizontal="center" vertical="center"/>
    </xf>
    <xf numFmtId="39" fontId="20" fillId="0" borderId="15" xfId="0" applyFont="1" applyFill="1" applyBorder="1" applyAlignment="1">
      <alignment horizontal="justify"/>
    </xf>
    <xf numFmtId="39" fontId="22" fillId="0" borderId="10" xfId="0" applyFont="1" applyFill="1" applyBorder="1" applyAlignment="1" applyProtection="1">
      <alignment horizontal="center"/>
      <protection/>
    </xf>
    <xf numFmtId="39" fontId="22" fillId="0" borderId="0" xfId="0" applyFont="1" applyFill="1" applyBorder="1" applyAlignment="1" applyProtection="1">
      <alignment horizontal="center"/>
      <protection/>
    </xf>
    <xf numFmtId="39" fontId="22" fillId="0" borderId="11" xfId="0" applyFont="1" applyFill="1" applyBorder="1" applyAlignment="1" applyProtection="1">
      <alignment horizontal="center"/>
      <protection/>
    </xf>
    <xf numFmtId="39" fontId="20" fillId="0" borderId="10" xfId="0" applyFont="1" applyFill="1" applyBorder="1" applyAlignment="1" applyProtection="1" quotePrefix="1">
      <alignment horizontal="center"/>
      <protection/>
    </xf>
    <xf numFmtId="39" fontId="20" fillId="0" borderId="0" xfId="0" applyFont="1" applyFill="1" applyBorder="1" applyAlignment="1" applyProtection="1" quotePrefix="1">
      <alignment horizontal="center"/>
      <protection/>
    </xf>
    <xf numFmtId="39" fontId="20" fillId="0" borderId="11" xfId="0" applyFont="1" applyFill="1" applyBorder="1" applyAlignment="1" applyProtection="1" quotePrefix="1">
      <alignment horizontal="center"/>
      <protection/>
    </xf>
    <xf numFmtId="39" fontId="20" fillId="0" borderId="10" xfId="0" applyFont="1" applyFill="1" applyBorder="1" applyAlignment="1" applyProtection="1">
      <alignment horizontal="center"/>
      <protection/>
    </xf>
    <xf numFmtId="39" fontId="20" fillId="0" borderId="0" xfId="0" applyFont="1" applyFill="1" applyBorder="1" applyAlignment="1" applyProtection="1">
      <alignment horizontal="center"/>
      <protection/>
    </xf>
    <xf numFmtId="39" fontId="20" fillId="0" borderId="11" xfId="0" applyFont="1" applyFill="1" applyBorder="1" applyAlignment="1" applyProtection="1">
      <alignment horizontal="center"/>
      <protection/>
    </xf>
    <xf numFmtId="37" fontId="19" fillId="0" borderId="0" xfId="42" applyNumberFormat="1" applyFont="1" applyBorder="1" applyAlignment="1">
      <alignment horizontal="center"/>
    </xf>
    <xf numFmtId="0" fontId="7" fillId="0" borderId="0" xfId="59" applyFont="1" applyFill="1" applyBorder="1" applyAlignment="1">
      <alignment horizontal="center"/>
      <protection/>
    </xf>
    <xf numFmtId="0" fontId="8" fillId="0" borderId="0" xfId="58" applyFont="1" applyFill="1" applyAlignment="1">
      <alignment horizontal="center"/>
      <protection/>
    </xf>
    <xf numFmtId="0" fontId="8" fillId="0" borderId="0" xfId="59" applyFont="1" applyFill="1" applyAlignment="1">
      <alignment horizontal="center"/>
      <protection/>
    </xf>
    <xf numFmtId="0" fontId="7" fillId="0" borderId="0" xfId="59" applyFont="1" applyFill="1" applyAlignment="1">
      <alignment horizontal="right"/>
      <protection/>
    </xf>
    <xf numFmtId="0" fontId="7" fillId="0" borderId="19" xfId="59" applyFont="1" applyFill="1" applyBorder="1" applyAlignment="1">
      <alignment horizontal="right"/>
      <protection/>
    </xf>
    <xf numFmtId="0" fontId="7" fillId="0" borderId="0" xfId="57" applyFont="1" applyFill="1" applyBorder="1" applyAlignment="1">
      <alignment horizontal="center"/>
      <protection/>
    </xf>
    <xf numFmtId="0" fontId="7" fillId="0" borderId="0" xfId="59" applyFont="1" applyFill="1" applyAlignment="1">
      <alignment horizontal="center"/>
      <protection/>
    </xf>
    <xf numFmtId="0" fontId="7" fillId="0" borderId="0" xfId="59" applyFont="1" applyFill="1" applyBorder="1" applyAlignment="1">
      <alignment horizontal="lef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siness seg._TCorporate 4th Qtr 2007 Results - final" xfId="57"/>
    <cellStyle name="Normal_GW 1Q2005 Qtrly Rpt" xfId="58"/>
    <cellStyle name="Normal_GW 1Q2005 Qtrly Rpt_TCorporate 4th Qtr 2007 Results - final" xfId="59"/>
    <cellStyle name="Normal_Quarterly report-new format"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104775</xdr:rowOff>
    </xdr:from>
    <xdr:to>
      <xdr:col>1</xdr:col>
      <xdr:colOff>485775</xdr:colOff>
      <xdr:row>6</xdr:row>
      <xdr:rowOff>104775</xdr:rowOff>
    </xdr:to>
    <xdr:sp>
      <xdr:nvSpPr>
        <xdr:cNvPr id="1" name="Line 3"/>
        <xdr:cNvSpPr>
          <a:spLocks/>
        </xdr:cNvSpPr>
      </xdr:nvSpPr>
      <xdr:spPr>
        <a:xfrm flipH="1">
          <a:off x="3362325" y="1343025"/>
          <a:ext cx="4572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19050</xdr:colOff>
      <xdr:row>6</xdr:row>
      <xdr:rowOff>95250</xdr:rowOff>
    </xdr:from>
    <xdr:to>
      <xdr:col>5</xdr:col>
      <xdr:colOff>504825</xdr:colOff>
      <xdr:row>6</xdr:row>
      <xdr:rowOff>104775</xdr:rowOff>
    </xdr:to>
    <xdr:sp>
      <xdr:nvSpPr>
        <xdr:cNvPr id="2" name="Line 7"/>
        <xdr:cNvSpPr>
          <a:spLocks/>
        </xdr:cNvSpPr>
      </xdr:nvSpPr>
      <xdr:spPr>
        <a:xfrm flipH="1" flipV="1">
          <a:off x="6315075" y="1333500"/>
          <a:ext cx="485775"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762000</xdr:colOff>
      <xdr:row>6</xdr:row>
      <xdr:rowOff>85725</xdr:rowOff>
    </xdr:from>
    <xdr:to>
      <xdr:col>8</xdr:col>
      <xdr:colOff>0</xdr:colOff>
      <xdr:row>6</xdr:row>
      <xdr:rowOff>85725</xdr:rowOff>
    </xdr:to>
    <xdr:sp>
      <xdr:nvSpPr>
        <xdr:cNvPr id="3" name="Line 8"/>
        <xdr:cNvSpPr>
          <a:spLocks/>
        </xdr:cNvSpPr>
      </xdr:nvSpPr>
      <xdr:spPr>
        <a:xfrm flipV="1">
          <a:off x="8486775" y="1323975"/>
          <a:ext cx="4572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714375</xdr:colOff>
      <xdr:row>6</xdr:row>
      <xdr:rowOff>104775</xdr:rowOff>
    </xdr:from>
    <xdr:to>
      <xdr:col>4</xdr:col>
      <xdr:colOff>0</xdr:colOff>
      <xdr:row>6</xdr:row>
      <xdr:rowOff>104775</xdr:rowOff>
    </xdr:to>
    <xdr:sp>
      <xdr:nvSpPr>
        <xdr:cNvPr id="4" name="Line 9"/>
        <xdr:cNvSpPr>
          <a:spLocks/>
        </xdr:cNvSpPr>
      </xdr:nvSpPr>
      <xdr:spPr>
        <a:xfrm>
          <a:off x="5514975" y="1343025"/>
          <a:ext cx="5143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99</xdr:row>
      <xdr:rowOff>9525</xdr:rowOff>
    </xdr:from>
    <xdr:to>
      <xdr:col>8</xdr:col>
      <xdr:colOff>419100</xdr:colOff>
      <xdr:row>100</xdr:row>
      <xdr:rowOff>161925</xdr:rowOff>
    </xdr:to>
    <xdr:sp>
      <xdr:nvSpPr>
        <xdr:cNvPr id="1" name="Text 18"/>
        <xdr:cNvSpPr txBox="1">
          <a:spLocks noChangeArrowheads="1"/>
        </xdr:cNvSpPr>
      </xdr:nvSpPr>
      <xdr:spPr>
        <a:xfrm>
          <a:off x="314325" y="16725900"/>
          <a:ext cx="5810250" cy="29527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The auditors’ report  on the financial statements for the year ended 31 December 2009 was not qualified.</a:t>
          </a:r>
        </a:p>
      </xdr:txBody>
    </xdr:sp>
    <xdr:clientData/>
  </xdr:twoCellAnchor>
  <xdr:twoCellAnchor>
    <xdr:from>
      <xdr:col>1</xdr:col>
      <xdr:colOff>9525</xdr:colOff>
      <xdr:row>142</xdr:row>
      <xdr:rowOff>0</xdr:rowOff>
    </xdr:from>
    <xdr:to>
      <xdr:col>8</xdr:col>
      <xdr:colOff>409575</xdr:colOff>
      <xdr:row>142</xdr:row>
      <xdr:rowOff>0</xdr:rowOff>
    </xdr:to>
    <xdr:sp>
      <xdr:nvSpPr>
        <xdr:cNvPr id="2" name="Text 18"/>
        <xdr:cNvSpPr txBox="1">
          <a:spLocks noChangeArrowheads="1"/>
        </xdr:cNvSpPr>
      </xdr:nvSpPr>
      <xdr:spPr>
        <a:xfrm>
          <a:off x="314325" y="24060150"/>
          <a:ext cx="58007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There were no changes in the valuation of property, plant and equipment since the last audited financial statements for the year ended 31 December 2003.</a:t>
          </a:r>
        </a:p>
      </xdr:txBody>
    </xdr:sp>
    <xdr:clientData/>
  </xdr:twoCellAnchor>
  <xdr:twoCellAnchor>
    <xdr:from>
      <xdr:col>1</xdr:col>
      <xdr:colOff>9525</xdr:colOff>
      <xdr:row>144</xdr:row>
      <xdr:rowOff>9525</xdr:rowOff>
    </xdr:from>
    <xdr:to>
      <xdr:col>9</xdr:col>
      <xdr:colOff>0</xdr:colOff>
      <xdr:row>147</xdr:row>
      <xdr:rowOff>161925</xdr:rowOff>
    </xdr:to>
    <xdr:sp>
      <xdr:nvSpPr>
        <xdr:cNvPr id="3" name="Text 18"/>
        <xdr:cNvSpPr txBox="1">
          <a:spLocks noChangeArrowheads="1"/>
        </xdr:cNvSpPr>
      </xdr:nvSpPr>
      <xdr:spPr>
        <a:xfrm>
          <a:off x="314325" y="24412575"/>
          <a:ext cx="6057900" cy="65722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were no material events subsequent to the end of the current quarter.</a:t>
          </a:r>
        </a:p>
      </xdr:txBody>
    </xdr:sp>
    <xdr:clientData/>
  </xdr:twoCellAnchor>
  <xdr:twoCellAnchor>
    <xdr:from>
      <xdr:col>0</xdr:col>
      <xdr:colOff>295275</xdr:colOff>
      <xdr:row>150</xdr:row>
      <xdr:rowOff>0</xdr:rowOff>
    </xdr:from>
    <xdr:to>
      <xdr:col>8</xdr:col>
      <xdr:colOff>647700</xdr:colOff>
      <xdr:row>153</xdr:row>
      <xdr:rowOff>114300</xdr:rowOff>
    </xdr:to>
    <xdr:sp>
      <xdr:nvSpPr>
        <xdr:cNvPr id="4" name="Text 18"/>
        <xdr:cNvSpPr txBox="1">
          <a:spLocks noChangeArrowheads="1"/>
        </xdr:cNvSpPr>
      </xdr:nvSpPr>
      <xdr:spPr>
        <a:xfrm>
          <a:off x="295275" y="25431750"/>
          <a:ext cx="6057900" cy="62865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There were no changes in the composition of the Group for the current year to-date.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295275</xdr:colOff>
      <xdr:row>167</xdr:row>
      <xdr:rowOff>57150</xdr:rowOff>
    </xdr:from>
    <xdr:to>
      <xdr:col>8</xdr:col>
      <xdr:colOff>285750</xdr:colOff>
      <xdr:row>169</xdr:row>
      <xdr:rowOff>123825</xdr:rowOff>
    </xdr:to>
    <xdr:sp>
      <xdr:nvSpPr>
        <xdr:cNvPr id="5" name="Text 18"/>
        <xdr:cNvSpPr txBox="1">
          <a:spLocks noChangeArrowheads="1"/>
        </xdr:cNvSpPr>
      </xdr:nvSpPr>
      <xdr:spPr>
        <a:xfrm>
          <a:off x="295275" y="28279725"/>
          <a:ext cx="5695950" cy="40957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The Group's contingent liabilities of a material nature as at the date of issue of this interim report were as follows:</a:t>
          </a:r>
        </a:p>
      </xdr:txBody>
    </xdr:sp>
    <xdr:clientData/>
  </xdr:twoCellAnchor>
  <xdr:twoCellAnchor>
    <xdr:from>
      <xdr:col>1</xdr:col>
      <xdr:colOff>9525</xdr:colOff>
      <xdr:row>260</xdr:row>
      <xdr:rowOff>9525</xdr:rowOff>
    </xdr:from>
    <xdr:to>
      <xdr:col>9</xdr:col>
      <xdr:colOff>0</xdr:colOff>
      <xdr:row>265</xdr:row>
      <xdr:rowOff>142875</xdr:rowOff>
    </xdr:to>
    <xdr:sp>
      <xdr:nvSpPr>
        <xdr:cNvPr id="6" name="Text 18"/>
        <xdr:cNvSpPr txBox="1">
          <a:spLocks noChangeArrowheads="1"/>
        </xdr:cNvSpPr>
      </xdr:nvSpPr>
      <xdr:spPr>
        <a:xfrm>
          <a:off x="314325" y="44129325"/>
          <a:ext cx="6057900" cy="100012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For the current quarter ended </a:t>
          </a:r>
          <a:r>
            <a:rPr lang="en-US" cap="none" sz="1000" b="0" i="0" u="none" baseline="0">
              <a:solidFill>
                <a:srgbClr val="FF0000"/>
              </a:solidFill>
              <a:latin typeface="Times New Roman"/>
              <a:ea typeface="Times New Roman"/>
              <a:cs typeface="Times New Roman"/>
            </a:rPr>
            <a:t>30 September 2010</a:t>
          </a:r>
          <a:r>
            <a:rPr lang="en-US" cap="none" sz="1000" b="0" i="0" u="none" baseline="0">
              <a:solidFill>
                <a:srgbClr val="000000"/>
              </a:solidFill>
              <a:latin typeface="Times New Roman"/>
              <a:ea typeface="Times New Roman"/>
              <a:cs typeface="Times New Roman"/>
            </a:rPr>
            <a:t>, the Group registered a revenue of </a:t>
          </a:r>
          <a:r>
            <a:rPr lang="en-US" cap="none" sz="1000" b="0" i="0" u="none" baseline="0">
              <a:solidFill>
                <a:srgbClr val="FF0000"/>
              </a:solidFill>
              <a:latin typeface="Times New Roman"/>
              <a:ea typeface="Times New Roman"/>
              <a:cs typeface="Times New Roman"/>
            </a:rPr>
            <a:t>RM 1.52 million</a:t>
          </a:r>
          <a:r>
            <a:rPr lang="en-US" cap="none" sz="1000" b="0" i="0" u="none" baseline="0">
              <a:solidFill>
                <a:srgbClr val="000000"/>
              </a:solidFill>
              <a:latin typeface="Times New Roman"/>
              <a:ea typeface="Times New Roman"/>
              <a:cs typeface="Times New Roman"/>
            </a:rPr>
            <a:t> as compared with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RM 4.85 million</a:t>
          </a:r>
          <a:r>
            <a:rPr lang="en-US" cap="none" sz="1000" b="0" i="0" u="none" baseline="0">
              <a:solidFill>
                <a:srgbClr val="000000"/>
              </a:solidFill>
              <a:latin typeface="Times New Roman"/>
              <a:ea typeface="Times New Roman"/>
              <a:cs typeface="Times New Roman"/>
            </a:rPr>
            <a:t> in the corresponding quarter ended </a:t>
          </a:r>
          <a:r>
            <a:rPr lang="en-US" cap="none" sz="1000" b="0" i="0" u="none" baseline="0">
              <a:solidFill>
                <a:srgbClr val="FF0000"/>
              </a:solidFill>
              <a:latin typeface="Times New Roman"/>
              <a:ea typeface="Times New Roman"/>
              <a:cs typeface="Times New Roman"/>
            </a:rPr>
            <a:t>30 September 2009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 recorded a pre-tax loss of </a:t>
          </a:r>
          <a:r>
            <a:rPr lang="en-US" cap="none" sz="1000" b="0" i="0" u="none" baseline="0">
              <a:solidFill>
                <a:srgbClr val="FF0000"/>
              </a:solidFill>
              <a:latin typeface="Times New Roman"/>
              <a:ea typeface="Times New Roman"/>
              <a:cs typeface="Times New Roman"/>
            </a:rPr>
            <a:t>RM 1.87 million</a:t>
          </a:r>
          <a:r>
            <a:rPr lang="en-US" cap="none" sz="1000" b="0" i="0" u="none" baseline="0">
              <a:solidFill>
                <a:srgbClr val="000000"/>
              </a:solidFill>
              <a:latin typeface="Times New Roman"/>
              <a:ea typeface="Times New Roman"/>
              <a:cs typeface="Times New Roman"/>
            </a:rPr>
            <a:t> for the current quarter ended </a:t>
          </a:r>
          <a:r>
            <a:rPr lang="en-US" cap="none" sz="1000" b="0" i="0" u="none" baseline="0">
              <a:solidFill>
                <a:srgbClr val="FF0000"/>
              </a:solidFill>
              <a:latin typeface="Times New Roman"/>
              <a:ea typeface="Times New Roman"/>
              <a:cs typeface="Times New Roman"/>
            </a:rPr>
            <a:t>30 September 2010 </a:t>
          </a:r>
          <a:r>
            <a:rPr lang="en-US" cap="none" sz="1000" b="0" i="0" u="none" baseline="0">
              <a:solidFill>
                <a:srgbClr val="000000"/>
              </a:solidFill>
              <a:latin typeface="Times New Roman"/>
              <a:ea typeface="Times New Roman"/>
              <a:cs typeface="Times New Roman"/>
            </a:rPr>
            <a:t>as compared to a pre-tax loss of </a:t>
          </a:r>
          <a:r>
            <a:rPr lang="en-US" cap="none" sz="1000" b="0" i="0" u="none" baseline="0">
              <a:solidFill>
                <a:srgbClr val="FF0000"/>
              </a:solidFill>
              <a:latin typeface="Times New Roman"/>
              <a:ea typeface="Times New Roman"/>
              <a:cs typeface="Times New Roman"/>
            </a:rPr>
            <a:t>RM 0.88 million</a:t>
          </a:r>
          <a:r>
            <a:rPr lang="en-US" cap="none" sz="1000" b="0" i="0" u="none" baseline="0">
              <a:solidFill>
                <a:srgbClr val="000000"/>
              </a:solidFill>
              <a:latin typeface="Times New Roman"/>
              <a:ea typeface="Times New Roman"/>
              <a:cs typeface="Times New Roman"/>
            </a:rPr>
            <a:t> in the corresponding quarter ended </a:t>
          </a:r>
          <a:r>
            <a:rPr lang="en-US" cap="none" sz="1000" b="0" i="0" u="none" baseline="0">
              <a:solidFill>
                <a:srgbClr val="FF0000"/>
              </a:solidFill>
              <a:latin typeface="Times New Roman"/>
              <a:ea typeface="Times New Roman"/>
              <a:cs typeface="Times New Roman"/>
            </a:rPr>
            <a:t>30 September 2009.</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267</xdr:row>
      <xdr:rowOff>123825</xdr:rowOff>
    </xdr:from>
    <xdr:to>
      <xdr:col>9</xdr:col>
      <xdr:colOff>0</xdr:colOff>
      <xdr:row>272</xdr:row>
      <xdr:rowOff>161925</xdr:rowOff>
    </xdr:to>
    <xdr:sp>
      <xdr:nvSpPr>
        <xdr:cNvPr id="7" name="Text 18"/>
        <xdr:cNvSpPr txBox="1">
          <a:spLocks noChangeArrowheads="1"/>
        </xdr:cNvSpPr>
      </xdr:nvSpPr>
      <xdr:spPr>
        <a:xfrm>
          <a:off x="323850" y="45443775"/>
          <a:ext cx="6048375" cy="91440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In the current quarter ended </a:t>
          </a:r>
          <a:r>
            <a:rPr lang="en-US" cap="none" sz="1000" b="0" i="0" u="none" baseline="0">
              <a:solidFill>
                <a:srgbClr val="FF0000"/>
              </a:solidFill>
              <a:latin typeface="Times New Roman"/>
              <a:ea typeface="Times New Roman"/>
              <a:cs typeface="Times New Roman"/>
            </a:rPr>
            <a:t>30 September 2010,</a:t>
          </a:r>
          <a:r>
            <a:rPr lang="en-US" cap="none" sz="1000" b="0" i="0" u="none" baseline="0">
              <a:solidFill>
                <a:srgbClr val="00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the Group recorded a pre-tax loss of RM 1.87 million as compared to a pre-tax loss of RM 3.2 million in the immediate preceding quarter which included the loss on disposal of fixed assets  amounting to RM2.76 million. The increase in operating losses in the current quarter is mainly due the unfavorable weather which came earlier in August this year,  which resulted in lower production and sales.</a:t>
          </a:r>
        </a:p>
      </xdr:txBody>
    </xdr:sp>
    <xdr:clientData/>
  </xdr:twoCellAnchor>
  <xdr:twoCellAnchor>
    <xdr:from>
      <xdr:col>1</xdr:col>
      <xdr:colOff>9525</xdr:colOff>
      <xdr:row>276</xdr:row>
      <xdr:rowOff>9525</xdr:rowOff>
    </xdr:from>
    <xdr:to>
      <xdr:col>9</xdr:col>
      <xdr:colOff>0</xdr:colOff>
      <xdr:row>280</xdr:row>
      <xdr:rowOff>95250</xdr:rowOff>
    </xdr:to>
    <xdr:sp>
      <xdr:nvSpPr>
        <xdr:cNvPr id="8" name="Text 18"/>
        <xdr:cNvSpPr txBox="1">
          <a:spLocks noChangeArrowheads="1"/>
        </xdr:cNvSpPr>
      </xdr:nvSpPr>
      <xdr:spPr>
        <a:xfrm>
          <a:off x="314325" y="46910625"/>
          <a:ext cx="6057900" cy="78105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FF0000"/>
              </a:solidFill>
            </a:rPr>
            <a:t>The business is heavily dependent on the timber price and weather. The Directors are of the view that the performance of the Group for year 2010 will continue to remain weak due to wet weather which came earlier this year and log price has not fully recovered since the global economic crisis in year 2008, although  the log price has gradually improve  as compared to the price in the year 2009.</a:t>
          </a:r>
        </a:p>
      </xdr:txBody>
    </xdr:sp>
    <xdr:clientData/>
  </xdr:twoCellAnchor>
  <xdr:twoCellAnchor>
    <xdr:from>
      <xdr:col>1</xdr:col>
      <xdr:colOff>19050</xdr:colOff>
      <xdr:row>122</xdr:row>
      <xdr:rowOff>47625</xdr:rowOff>
    </xdr:from>
    <xdr:to>
      <xdr:col>9</xdr:col>
      <xdr:colOff>9525</xdr:colOff>
      <xdr:row>123</xdr:row>
      <xdr:rowOff>123825</xdr:rowOff>
    </xdr:to>
    <xdr:sp>
      <xdr:nvSpPr>
        <xdr:cNvPr id="9" name="Text 18"/>
        <xdr:cNvSpPr txBox="1">
          <a:spLocks noChangeArrowheads="1"/>
        </xdr:cNvSpPr>
      </xdr:nvSpPr>
      <xdr:spPr>
        <a:xfrm>
          <a:off x="323850" y="20678775"/>
          <a:ext cx="6057900" cy="20955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There were no dividends paid since the last financial year ended 31 December 2009.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286</xdr:row>
      <xdr:rowOff>0</xdr:rowOff>
    </xdr:from>
    <xdr:to>
      <xdr:col>8</xdr:col>
      <xdr:colOff>523875</xdr:colOff>
      <xdr:row>286</xdr:row>
      <xdr:rowOff>0</xdr:rowOff>
    </xdr:to>
    <xdr:sp>
      <xdr:nvSpPr>
        <xdr:cNvPr id="10" name="Text 18"/>
        <xdr:cNvSpPr txBox="1">
          <a:spLocks noChangeArrowheads="1"/>
        </xdr:cNvSpPr>
      </xdr:nvSpPr>
      <xdr:spPr>
        <a:xfrm>
          <a:off x="314325" y="48615600"/>
          <a:ext cx="59150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38100</xdr:colOff>
      <xdr:row>306</xdr:row>
      <xdr:rowOff>76200</xdr:rowOff>
    </xdr:from>
    <xdr:to>
      <xdr:col>9</xdr:col>
      <xdr:colOff>0</xdr:colOff>
      <xdr:row>309</xdr:row>
      <xdr:rowOff>85725</xdr:rowOff>
    </xdr:to>
    <xdr:sp>
      <xdr:nvSpPr>
        <xdr:cNvPr id="11" name="Text 18"/>
        <xdr:cNvSpPr txBox="1">
          <a:spLocks noChangeArrowheads="1"/>
        </xdr:cNvSpPr>
      </xdr:nvSpPr>
      <xdr:spPr>
        <a:xfrm>
          <a:off x="342900" y="51701700"/>
          <a:ext cx="6029325" cy="53340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There were no disposal of unquoted investments and/or properties for the current quarter and financial year
</a:t>
          </a:r>
          <a:r>
            <a:rPr lang="en-US" cap="none" sz="1000" b="0" i="0" u="none" baseline="0">
              <a:solidFill>
                <a:srgbClr val="000000"/>
              </a:solidFill>
              <a:latin typeface="Times New Roman"/>
              <a:ea typeface="Times New Roman"/>
              <a:cs typeface="Times New Roman"/>
            </a:rPr>
            <a:t> under review.</a:t>
          </a:r>
        </a:p>
      </xdr:txBody>
    </xdr:sp>
    <xdr:clientData/>
  </xdr:twoCellAnchor>
  <xdr:twoCellAnchor>
    <xdr:from>
      <xdr:col>1</xdr:col>
      <xdr:colOff>9525</xdr:colOff>
      <xdr:row>311</xdr:row>
      <xdr:rowOff>85725</xdr:rowOff>
    </xdr:from>
    <xdr:to>
      <xdr:col>9</xdr:col>
      <xdr:colOff>0</xdr:colOff>
      <xdr:row>314</xdr:row>
      <xdr:rowOff>142875</xdr:rowOff>
    </xdr:to>
    <xdr:sp>
      <xdr:nvSpPr>
        <xdr:cNvPr id="12" name="Text 18"/>
        <xdr:cNvSpPr txBox="1">
          <a:spLocks noChangeArrowheads="1"/>
        </xdr:cNvSpPr>
      </xdr:nvSpPr>
      <xdr:spPr>
        <a:xfrm>
          <a:off x="314325" y="52558950"/>
          <a:ext cx="6057900" cy="57150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 There were no purchases or disposals of quoted securities for the current quarter under review.
</a:t>
          </a:r>
          <a:r>
            <a:rPr lang="en-US" cap="none" sz="1000" b="0" i="0" u="none" baseline="0">
              <a:solidFill>
                <a:srgbClr val="000000"/>
              </a:solidFill>
              <a:latin typeface="Times New Roman"/>
              <a:ea typeface="Times New Roman"/>
              <a:cs typeface="Times New Roman"/>
            </a:rPr>
            <a:t>(b) There were no investments in quoted securities as at the end of the financial year.
</a:t>
          </a:r>
        </a:p>
      </xdr:txBody>
    </xdr:sp>
    <xdr:clientData/>
  </xdr:twoCellAnchor>
  <xdr:twoCellAnchor>
    <xdr:from>
      <xdr:col>0</xdr:col>
      <xdr:colOff>95250</xdr:colOff>
      <xdr:row>317</xdr:row>
      <xdr:rowOff>0</xdr:rowOff>
    </xdr:from>
    <xdr:to>
      <xdr:col>8</xdr:col>
      <xdr:colOff>276225</xdr:colOff>
      <xdr:row>318</xdr:row>
      <xdr:rowOff>161925</xdr:rowOff>
    </xdr:to>
    <xdr:sp>
      <xdr:nvSpPr>
        <xdr:cNvPr id="13" name="Text 18"/>
        <xdr:cNvSpPr txBox="1">
          <a:spLocks noChangeArrowheads="1"/>
        </xdr:cNvSpPr>
      </xdr:nvSpPr>
      <xdr:spPr>
        <a:xfrm>
          <a:off x="95250" y="53511450"/>
          <a:ext cx="5886450" cy="30480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There are no corporate proposals announced but not completed as at the date of this report.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295275</xdr:colOff>
      <xdr:row>365</xdr:row>
      <xdr:rowOff>38100</xdr:rowOff>
    </xdr:from>
    <xdr:to>
      <xdr:col>8</xdr:col>
      <xdr:colOff>342900</xdr:colOff>
      <xdr:row>399</xdr:row>
      <xdr:rowOff>0</xdr:rowOff>
    </xdr:to>
    <xdr:sp>
      <xdr:nvSpPr>
        <xdr:cNvPr id="14" name="Text 18"/>
        <xdr:cNvSpPr txBox="1">
          <a:spLocks noChangeArrowheads="1"/>
        </xdr:cNvSpPr>
      </xdr:nvSpPr>
      <xdr:spPr>
        <a:xfrm>
          <a:off x="600075" y="57788175"/>
          <a:ext cx="5448300" cy="609600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Claim by Syarikat Neptune Enterprise Sdn. Bhd. against Timberwell Enterprise Sdn. Bhd. for the sum of </a:t>
          </a:r>
          <a:r>
            <a:rPr lang="en-US" cap="none" sz="1000" b="1" i="0" u="none" baseline="0">
              <a:solidFill>
                <a:srgbClr val="FF0000"/>
              </a:solidFill>
              <a:latin typeface="Times New Roman"/>
              <a:ea typeface="Times New Roman"/>
              <a:cs typeface="Times New Roman"/>
            </a:rPr>
            <a:t>RM 900,594.55</a:t>
          </a:r>
          <a:r>
            <a:rPr lang="en-US" cap="none" sz="1000" b="0" i="0" u="none" baseline="0">
              <a:solidFill>
                <a:srgbClr val="000000"/>
              </a:solidFill>
              <a:latin typeface="Times New Roman"/>
              <a:ea typeface="Times New Roman"/>
              <a:cs typeface="Times New Roman"/>
            </a:rPr>
            <a:t>
The High Court has on 18th September 2009 delivered a judgement in favour of Syarikat Neptune Enterprise Sdn. Bhd. in the sum of RM 350,486.20 with interest of RM 92,793.15 and statutory interest of 8% per annum until the date of full payment.
TEnterprise has engaged Messrs. PK Lim &amp; Co. to lodge an appeal to the Court of Appeal. A Notice of Appeal was subsequently filed in the High Court on 15th October 2009.
The above total judgement sum of RM 443,279.35 was provided in the accounts as liabilities notwithstanding the future outcome of the appeal.
Syarikat Neptune Enterprise Sdn. Bhd. had filed a winding-up petition on TEnterprise on the 14 December 2009 notwithstanding the outcome of the appeal. The court has fixed the hearing date of the winding-up petition on the 29 March 2010. Messrs. PK Lim &amp; Co will, on behalf of TEnterprise appeal against the winding-up petition and apply for an early hearing of our appeal in view of this development.
On 14 April 2010, the court has ruled that the winding-up petition by Syarikat Neptune Enterprise Sdn. Bhd. was not in order and ask the petitioner to apply to re-file and re-serve the Affidavit Verifying Petition. The hearing date of this petition has been fixed by the High Court at Kota Kinabalu on the 3rd September 2010 at 9.00 am.
The Winding up Petition was heard on the 3rd September 2010, in the High Court II, before the Judicial Commisioner. Messers P.K Lim, the lawyer, opposed the Petition on behalf of TEnterprise, and applied to the Court to strike out the Winding-Up Petition with costs to TEnterprise.
After hearing all the arguments, the learned Judicial Commisioner struck out Syarikat Neptune's Winding-Up Petition, with costs to TEnterprise.
With the above striking out of the Petition, there is therefore, no pending winding up proceedings againts TEnterprise.
</a:t>
          </a:r>
        </a:p>
      </xdr:txBody>
    </xdr:sp>
    <xdr:clientData/>
  </xdr:twoCellAnchor>
  <xdr:twoCellAnchor>
    <xdr:from>
      <xdr:col>1</xdr:col>
      <xdr:colOff>9525</xdr:colOff>
      <xdr:row>8</xdr:row>
      <xdr:rowOff>95250</xdr:rowOff>
    </xdr:from>
    <xdr:to>
      <xdr:col>8</xdr:col>
      <xdr:colOff>266700</xdr:colOff>
      <xdr:row>17</xdr:row>
      <xdr:rowOff>171450</xdr:rowOff>
    </xdr:to>
    <xdr:sp>
      <xdr:nvSpPr>
        <xdr:cNvPr id="15" name="Text Box 15"/>
        <xdr:cNvSpPr txBox="1">
          <a:spLocks noChangeArrowheads="1"/>
        </xdr:cNvSpPr>
      </xdr:nvSpPr>
      <xdr:spPr>
        <a:xfrm>
          <a:off x="314325" y="1419225"/>
          <a:ext cx="5657850" cy="16764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interim financial statements are unaudited and have been prepared in accordance with the requirements of FRS 134: Interim Financial Reporting and paragraph 9.22 of the Bursa Malaysia Securities Berhad (Bursa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Securities) Main Market Listing Requirement.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interim financial statements should be read in conjunction with the audited financial statements for the year ended 31 December 2009.  These explanatory notes attached to the interim financial statements provide an explanation of events and transactions that are significant to an understanding of the changes in the financial position and performance of the Group since the financial year ended 31 December 2009.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434</xdr:row>
      <xdr:rowOff>76200</xdr:rowOff>
    </xdr:from>
    <xdr:to>
      <xdr:col>8</xdr:col>
      <xdr:colOff>266700</xdr:colOff>
      <xdr:row>441</xdr:row>
      <xdr:rowOff>152400</xdr:rowOff>
    </xdr:to>
    <xdr:sp>
      <xdr:nvSpPr>
        <xdr:cNvPr id="16" name="Text Box 16"/>
        <xdr:cNvSpPr txBox="1">
          <a:spLocks noChangeArrowheads="1"/>
        </xdr:cNvSpPr>
      </xdr:nvSpPr>
      <xdr:spPr>
        <a:xfrm>
          <a:off x="314325" y="69818250"/>
          <a:ext cx="5657850" cy="12096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The Group issued 22,262,667 warrants at the exercise price of RM1.20 in the previous corporate proposal - Rights Issue with Warrants.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As at the end of current quarter, no warrants has been exercised.  There is no diluted earnings per share as the exercise price of the warrants is above the market price of the Company’s shares for the current quarter year-to-date.  The warrants are deemed non dilutive.</a:t>
          </a:r>
        </a:p>
      </xdr:txBody>
    </xdr:sp>
    <xdr:clientData/>
  </xdr:twoCellAnchor>
  <xdr:twoCellAnchor>
    <xdr:from>
      <xdr:col>1</xdr:col>
      <xdr:colOff>19050</xdr:colOff>
      <xdr:row>148</xdr:row>
      <xdr:rowOff>0</xdr:rowOff>
    </xdr:from>
    <xdr:to>
      <xdr:col>8</xdr:col>
      <xdr:colOff>514350</xdr:colOff>
      <xdr:row>148</xdr:row>
      <xdr:rowOff>0</xdr:rowOff>
    </xdr:to>
    <xdr:sp>
      <xdr:nvSpPr>
        <xdr:cNvPr id="17" name="Text Box 17"/>
        <xdr:cNvSpPr txBox="1">
          <a:spLocks noChangeArrowheads="1"/>
        </xdr:cNvSpPr>
      </xdr:nvSpPr>
      <xdr:spPr>
        <a:xfrm>
          <a:off x="323850" y="25031700"/>
          <a:ext cx="58959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148</xdr:row>
      <xdr:rowOff>0</xdr:rowOff>
    </xdr:from>
    <xdr:to>
      <xdr:col>8</xdr:col>
      <xdr:colOff>447675</xdr:colOff>
      <xdr:row>148</xdr:row>
      <xdr:rowOff>0</xdr:rowOff>
    </xdr:to>
    <xdr:sp>
      <xdr:nvSpPr>
        <xdr:cNvPr id="18" name="Text Box 18"/>
        <xdr:cNvSpPr txBox="1">
          <a:spLocks noChangeArrowheads="1"/>
        </xdr:cNvSpPr>
      </xdr:nvSpPr>
      <xdr:spPr>
        <a:xfrm>
          <a:off x="304800" y="25031700"/>
          <a:ext cx="58483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103</xdr:row>
      <xdr:rowOff>0</xdr:rowOff>
    </xdr:from>
    <xdr:to>
      <xdr:col>8</xdr:col>
      <xdr:colOff>419100</xdr:colOff>
      <xdr:row>103</xdr:row>
      <xdr:rowOff>0</xdr:rowOff>
    </xdr:to>
    <xdr:sp>
      <xdr:nvSpPr>
        <xdr:cNvPr id="19" name="Text 18"/>
        <xdr:cNvSpPr txBox="1">
          <a:spLocks noChangeArrowheads="1"/>
        </xdr:cNvSpPr>
      </xdr:nvSpPr>
      <xdr:spPr>
        <a:xfrm>
          <a:off x="314325" y="17325975"/>
          <a:ext cx="58102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9525</xdr:colOff>
      <xdr:row>302</xdr:row>
      <xdr:rowOff>9525</xdr:rowOff>
    </xdr:from>
    <xdr:to>
      <xdr:col>9</xdr:col>
      <xdr:colOff>0</xdr:colOff>
      <xdr:row>304</xdr:row>
      <xdr:rowOff>152400</xdr:rowOff>
    </xdr:to>
    <xdr:sp>
      <xdr:nvSpPr>
        <xdr:cNvPr id="20" name="Text 18"/>
        <xdr:cNvSpPr txBox="1">
          <a:spLocks noChangeArrowheads="1"/>
        </xdr:cNvSpPr>
      </xdr:nvSpPr>
      <xdr:spPr>
        <a:xfrm>
          <a:off x="314325" y="50958750"/>
          <a:ext cx="6057900" cy="466725"/>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effective tax rate for the periods presented above is higher than the statutory tax rate on chargeable income applicable in Malaysia principally due to non-allowable losses of certain subsidiaries. </a:t>
          </a:r>
        </a:p>
      </xdr:txBody>
    </xdr:sp>
    <xdr:clientData/>
  </xdr:twoCellAnchor>
  <xdr:twoCellAnchor>
    <xdr:from>
      <xdr:col>0</xdr:col>
      <xdr:colOff>295275</xdr:colOff>
      <xdr:row>358</xdr:row>
      <xdr:rowOff>104775</xdr:rowOff>
    </xdr:from>
    <xdr:to>
      <xdr:col>8</xdr:col>
      <xdr:colOff>285750</xdr:colOff>
      <xdr:row>362</xdr:row>
      <xdr:rowOff>66675</xdr:rowOff>
    </xdr:to>
    <xdr:sp>
      <xdr:nvSpPr>
        <xdr:cNvPr id="21" name="Text 18"/>
        <xdr:cNvSpPr txBox="1">
          <a:spLocks noChangeArrowheads="1"/>
        </xdr:cNvSpPr>
      </xdr:nvSpPr>
      <xdr:spPr>
        <a:xfrm>
          <a:off x="295275" y="56645175"/>
          <a:ext cx="5695950" cy="60007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The Group does not have any financial instruments with off balance sheet risk as at the date of this announcement.</a:t>
          </a:r>
        </a:p>
      </xdr:txBody>
    </xdr:sp>
    <xdr:clientData/>
  </xdr:twoCellAnchor>
  <xdr:twoCellAnchor>
    <xdr:from>
      <xdr:col>1</xdr:col>
      <xdr:colOff>9525</xdr:colOff>
      <xdr:row>135</xdr:row>
      <xdr:rowOff>9525</xdr:rowOff>
    </xdr:from>
    <xdr:to>
      <xdr:col>9</xdr:col>
      <xdr:colOff>0</xdr:colOff>
      <xdr:row>141</xdr:row>
      <xdr:rowOff>66675</xdr:rowOff>
    </xdr:to>
    <xdr:sp>
      <xdr:nvSpPr>
        <xdr:cNvPr id="22" name="Text 18"/>
        <xdr:cNvSpPr txBox="1">
          <a:spLocks noChangeArrowheads="1"/>
        </xdr:cNvSpPr>
      </xdr:nvSpPr>
      <xdr:spPr>
        <a:xfrm>
          <a:off x="314325" y="22745700"/>
          <a:ext cx="6057900" cy="111442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The Directors have applied the transitional provisions of International Accounting Standard No. 16 (Revised) "Property, Plant and Equipment" as adopted by Malaysian Accounting Standards Board which allow the long term leasehold land and building to be stated at their 1996 valuation less accumulated depreciation.  Accordingly, there have been no change to the valuation.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413</xdr:row>
      <xdr:rowOff>19050</xdr:rowOff>
    </xdr:from>
    <xdr:to>
      <xdr:col>8</xdr:col>
      <xdr:colOff>190500</xdr:colOff>
      <xdr:row>415</xdr:row>
      <xdr:rowOff>0</xdr:rowOff>
    </xdr:to>
    <xdr:sp>
      <xdr:nvSpPr>
        <xdr:cNvPr id="23" name="Text Box 23"/>
        <xdr:cNvSpPr txBox="1">
          <a:spLocks noChangeArrowheads="1"/>
        </xdr:cNvSpPr>
      </xdr:nvSpPr>
      <xdr:spPr>
        <a:xfrm>
          <a:off x="314325" y="66227325"/>
          <a:ext cx="5581650" cy="3048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No dividend has been proposed or declared for the financial period ended </a:t>
          </a:r>
          <a:r>
            <a:rPr lang="en-US" cap="none" sz="1000" b="0" i="0" u="none" baseline="0">
              <a:solidFill>
                <a:srgbClr val="FF0000"/>
              </a:solidFill>
              <a:latin typeface="Times New Roman"/>
              <a:ea typeface="Times New Roman"/>
              <a:cs typeface="Times New Roman"/>
            </a:rPr>
            <a:t>30 September 2010</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109</xdr:row>
      <xdr:rowOff>9525</xdr:rowOff>
    </xdr:from>
    <xdr:to>
      <xdr:col>9</xdr:col>
      <xdr:colOff>0</xdr:colOff>
      <xdr:row>112</xdr:row>
      <xdr:rowOff>19050</xdr:rowOff>
    </xdr:to>
    <xdr:sp>
      <xdr:nvSpPr>
        <xdr:cNvPr id="24" name="Text 18"/>
        <xdr:cNvSpPr txBox="1">
          <a:spLocks noChangeArrowheads="1"/>
        </xdr:cNvSpPr>
      </xdr:nvSpPr>
      <xdr:spPr>
        <a:xfrm>
          <a:off x="314325" y="18326100"/>
          <a:ext cx="6057900" cy="53340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There were no unusual items affecting assets, liabilities, equity, net income, or cash flows during the current quarter under review due to their nature, size or incidence. 
</a:t>
          </a:r>
        </a:p>
      </xdr:txBody>
    </xdr:sp>
    <xdr:clientData/>
  </xdr:twoCellAnchor>
  <xdr:twoCellAnchor>
    <xdr:from>
      <xdr:col>0</xdr:col>
      <xdr:colOff>295275</xdr:colOff>
      <xdr:row>133</xdr:row>
      <xdr:rowOff>0</xdr:rowOff>
    </xdr:from>
    <xdr:to>
      <xdr:col>8</xdr:col>
      <xdr:colOff>285750</xdr:colOff>
      <xdr:row>133</xdr:row>
      <xdr:rowOff>0</xdr:rowOff>
    </xdr:to>
    <xdr:sp>
      <xdr:nvSpPr>
        <xdr:cNvPr id="25" name="Text 18"/>
        <xdr:cNvSpPr txBox="1">
          <a:spLocks noChangeArrowheads="1"/>
        </xdr:cNvSpPr>
      </xdr:nvSpPr>
      <xdr:spPr>
        <a:xfrm>
          <a:off x="295275" y="22374225"/>
          <a:ext cx="5695950" cy="0"/>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Geographical segments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Group's operations are principally carried out in Malaysia. In determining the geographical segments of the Group, sales of goods are based on the country in which the customer is located.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Group's goods are mainly sold to customers located in Malaysia, Europe, United States, Asia Pacific, Middle East and Africa.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354</xdr:row>
      <xdr:rowOff>0</xdr:rowOff>
    </xdr:from>
    <xdr:to>
      <xdr:col>8</xdr:col>
      <xdr:colOff>247650</xdr:colOff>
      <xdr:row>354</xdr:row>
      <xdr:rowOff>0</xdr:rowOff>
    </xdr:to>
    <xdr:sp>
      <xdr:nvSpPr>
        <xdr:cNvPr id="26" name="Text 18"/>
        <xdr:cNvSpPr txBox="1">
          <a:spLocks noChangeArrowheads="1"/>
        </xdr:cNvSpPr>
      </xdr:nvSpPr>
      <xdr:spPr>
        <a:xfrm>
          <a:off x="314325" y="55835550"/>
          <a:ext cx="5638800" cy="0"/>
        </a:xfrm>
        <a:prstGeom prst="rect">
          <a:avLst/>
        </a:prstGeom>
        <a:solidFill>
          <a:srgbClr val="FFFFFF"/>
        </a:solid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128</xdr:row>
      <xdr:rowOff>9525</xdr:rowOff>
    </xdr:from>
    <xdr:to>
      <xdr:col>9</xdr:col>
      <xdr:colOff>0</xdr:colOff>
      <xdr:row>132</xdr:row>
      <xdr:rowOff>9525</xdr:rowOff>
    </xdr:to>
    <xdr:sp>
      <xdr:nvSpPr>
        <xdr:cNvPr id="27" name="Text 18"/>
        <xdr:cNvSpPr txBox="1">
          <a:spLocks noChangeArrowheads="1"/>
        </xdr:cNvSpPr>
      </xdr:nvSpPr>
      <xdr:spPr>
        <a:xfrm>
          <a:off x="314325" y="21574125"/>
          <a:ext cx="6057900" cy="64770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No segmental analysis was prepared as the Group is primarily engaged in forest management, timber harvesting, marketing and trading of timber and related products in Malaysia.</a:t>
          </a:r>
        </a:p>
      </xdr:txBody>
    </xdr:sp>
    <xdr:clientData/>
  </xdr:twoCellAnchor>
  <xdr:twoCellAnchor>
    <xdr:from>
      <xdr:col>1</xdr:col>
      <xdr:colOff>0</xdr:colOff>
      <xdr:row>436</xdr:row>
      <xdr:rowOff>0</xdr:rowOff>
    </xdr:from>
    <xdr:to>
      <xdr:col>8</xdr:col>
      <xdr:colOff>257175</xdr:colOff>
      <xdr:row>436</xdr:row>
      <xdr:rowOff>0</xdr:rowOff>
    </xdr:to>
    <xdr:sp>
      <xdr:nvSpPr>
        <xdr:cNvPr id="28" name="Text Box 28"/>
        <xdr:cNvSpPr txBox="1">
          <a:spLocks noChangeArrowheads="1"/>
        </xdr:cNvSpPr>
      </xdr:nvSpPr>
      <xdr:spPr>
        <a:xfrm>
          <a:off x="304800" y="69989700"/>
          <a:ext cx="56578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Group forecasted Profit After Tax (PAT) of RM9.647 million for the current financial year in its prospectus dated 26 July 2004. The actual PAT of the Group was RM11.053 million for the financial year (exceeding the forecast by more than 10%). This is mainly attributed to higher sales achieved during the financial year than the initial forecast.</a:t>
          </a:r>
        </a:p>
      </xdr:txBody>
    </xdr:sp>
    <xdr:clientData/>
  </xdr:twoCellAnchor>
  <xdr:twoCellAnchor>
    <xdr:from>
      <xdr:col>1</xdr:col>
      <xdr:colOff>9525</xdr:colOff>
      <xdr:row>20</xdr:row>
      <xdr:rowOff>95250</xdr:rowOff>
    </xdr:from>
    <xdr:to>
      <xdr:col>8</xdr:col>
      <xdr:colOff>257175</xdr:colOff>
      <xdr:row>23</xdr:row>
      <xdr:rowOff>161925</xdr:rowOff>
    </xdr:to>
    <xdr:sp>
      <xdr:nvSpPr>
        <xdr:cNvPr id="29" name="Text Box 29"/>
        <xdr:cNvSpPr txBox="1">
          <a:spLocks noChangeArrowheads="1"/>
        </xdr:cNvSpPr>
      </xdr:nvSpPr>
      <xdr:spPr>
        <a:xfrm>
          <a:off x="314325" y="3533775"/>
          <a:ext cx="5648325" cy="5810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significant accounting policies adopted are consistent with those of the audited financial statements for the year ended 31 December 2009, except for the adoption of the following new Financial Reporting Standards ("FRSs"), Amendments to FRSs and Interpretations by the Group with effect from 1 January 2010. </a:t>
          </a:r>
          <a:r>
            <a:rPr lang="en-US" cap="none" sz="1000" b="0" i="0" u="none" baseline="0">
              <a:solidFill>
                <a:srgbClr val="FF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200025</xdr:colOff>
      <xdr:row>24</xdr:row>
      <xdr:rowOff>0</xdr:rowOff>
    </xdr:from>
    <xdr:to>
      <xdr:col>8</xdr:col>
      <xdr:colOff>47625</xdr:colOff>
      <xdr:row>24</xdr:row>
      <xdr:rowOff>0</xdr:rowOff>
    </xdr:to>
    <xdr:sp>
      <xdr:nvSpPr>
        <xdr:cNvPr id="30" name="Rectangle 30"/>
        <xdr:cNvSpPr>
          <a:spLocks/>
        </xdr:cNvSpPr>
      </xdr:nvSpPr>
      <xdr:spPr>
        <a:xfrm>
          <a:off x="504825" y="4133850"/>
          <a:ext cx="52482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FF0000"/>
              </a:solidFill>
            </a:rPr>
            <a:t>
</a:t>
          </a:r>
          <a:r>
            <a:rPr lang="en-US" cap="none" sz="1000" b="0" i="0" u="none" baseline="0">
              <a:solidFill>
                <a:srgbClr val="FF0000"/>
              </a:solidFill>
            </a:rPr>
            <a:t>
</a:t>
          </a:r>
        </a:p>
      </xdr:txBody>
    </xdr:sp>
    <xdr:clientData/>
  </xdr:twoCellAnchor>
  <xdr:twoCellAnchor>
    <xdr:from>
      <xdr:col>1</xdr:col>
      <xdr:colOff>9525</xdr:colOff>
      <xdr:row>103</xdr:row>
      <xdr:rowOff>9525</xdr:rowOff>
    </xdr:from>
    <xdr:to>
      <xdr:col>9</xdr:col>
      <xdr:colOff>0</xdr:colOff>
      <xdr:row>106</xdr:row>
      <xdr:rowOff>152400</xdr:rowOff>
    </xdr:to>
    <xdr:sp>
      <xdr:nvSpPr>
        <xdr:cNvPr id="31" name="Text 18"/>
        <xdr:cNvSpPr txBox="1">
          <a:spLocks noChangeArrowheads="1"/>
        </xdr:cNvSpPr>
      </xdr:nvSpPr>
      <xdr:spPr>
        <a:xfrm>
          <a:off x="314325" y="17278350"/>
          <a:ext cx="6057900" cy="62865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The Group's performance is not subject to seasonality or cyclicality except that the timber logs harvesting operation could be severely affected by the prevailing weather condition.
</a:t>
          </a:r>
        </a:p>
      </xdr:txBody>
    </xdr:sp>
    <xdr:clientData/>
  </xdr:twoCellAnchor>
  <xdr:twoCellAnchor>
    <xdr:from>
      <xdr:col>1</xdr:col>
      <xdr:colOff>38100</xdr:colOff>
      <xdr:row>118</xdr:row>
      <xdr:rowOff>76200</xdr:rowOff>
    </xdr:from>
    <xdr:to>
      <xdr:col>9</xdr:col>
      <xdr:colOff>19050</xdr:colOff>
      <xdr:row>120</xdr:row>
      <xdr:rowOff>142875</xdr:rowOff>
    </xdr:to>
    <xdr:sp>
      <xdr:nvSpPr>
        <xdr:cNvPr id="32" name="Text Box 32"/>
        <xdr:cNvSpPr txBox="1">
          <a:spLocks noChangeArrowheads="1"/>
        </xdr:cNvSpPr>
      </xdr:nvSpPr>
      <xdr:spPr>
        <a:xfrm>
          <a:off x="342900" y="19878675"/>
          <a:ext cx="6048375" cy="4000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There were no issuance, cancellation, repurchase, resale or repayment of debt securities nor any movement in the share capital for the current quarter and financial period under review.</a:t>
          </a:r>
        </a:p>
      </xdr:txBody>
    </xdr:sp>
    <xdr:clientData/>
  </xdr:twoCellAnchor>
  <xdr:twoCellAnchor>
    <xdr:from>
      <xdr:col>1</xdr:col>
      <xdr:colOff>9525</xdr:colOff>
      <xdr:row>288</xdr:row>
      <xdr:rowOff>9525</xdr:rowOff>
    </xdr:from>
    <xdr:to>
      <xdr:col>9</xdr:col>
      <xdr:colOff>0</xdr:colOff>
      <xdr:row>289</xdr:row>
      <xdr:rowOff>152400</xdr:rowOff>
    </xdr:to>
    <xdr:sp>
      <xdr:nvSpPr>
        <xdr:cNvPr id="33" name="Text 18"/>
        <xdr:cNvSpPr txBox="1">
          <a:spLocks noChangeArrowheads="1"/>
        </xdr:cNvSpPr>
      </xdr:nvSpPr>
      <xdr:spPr>
        <a:xfrm>
          <a:off x="314325" y="48777525"/>
          <a:ext cx="6057900" cy="28575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The Group did not issue any profit forecast or profit guarantee for the current financial year to date.
</a:t>
          </a:r>
        </a:p>
      </xdr:txBody>
    </xdr:sp>
    <xdr:clientData/>
  </xdr:twoCellAnchor>
  <xdr:twoCellAnchor>
    <xdr:from>
      <xdr:col>1</xdr:col>
      <xdr:colOff>38100</xdr:colOff>
      <xdr:row>234</xdr:row>
      <xdr:rowOff>142875</xdr:rowOff>
    </xdr:from>
    <xdr:to>
      <xdr:col>9</xdr:col>
      <xdr:colOff>9525</xdr:colOff>
      <xdr:row>255</xdr:row>
      <xdr:rowOff>76200</xdr:rowOff>
    </xdr:to>
    <xdr:sp>
      <xdr:nvSpPr>
        <xdr:cNvPr id="34" name="Text 18"/>
        <xdr:cNvSpPr txBox="1">
          <a:spLocks noChangeArrowheads="1"/>
        </xdr:cNvSpPr>
      </xdr:nvSpPr>
      <xdr:spPr>
        <a:xfrm>
          <a:off x="342900" y="39385875"/>
          <a:ext cx="6038850" cy="370522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The Company has been granted a sustainable forest management license (SFML) for 100 years commencing 1997over an area of 71,293 hectares in the Lingkabau Forest Reserve ("LFR") in Sabah under an agreement entered into with the State Government of Sabah.  Under the agreement, the State Government of Sabah granted permission to the Company to plant, rehabilitate and harvest forests in the sustainable forest management concession area.
Out of the total 71,293 hectares, 43,957 hectares is marked for Natural Forest Management (NFM), 12,342 hectares for conservation and the remaining 15,000 hectares for Industrial Tree Plantation (ITP). To date, total area planted with various tree species under the ITP area is about 2,400 hectares with a total expenditure of </a:t>
          </a:r>
          <a:r>
            <a:rPr lang="en-US" cap="none" sz="1000" b="0" i="0" u="none" baseline="0">
              <a:solidFill>
                <a:srgbClr val="FF0000"/>
              </a:solidFill>
              <a:latin typeface="Times New Roman"/>
              <a:ea typeface="Times New Roman"/>
              <a:cs typeface="Times New Roman"/>
            </a:rPr>
            <a:t>RM 5,699,648</a:t>
          </a:r>
          <a:r>
            <a:rPr lang="en-US" cap="none" sz="1000" b="0" i="0" u="none" baseline="0">
              <a:solidFill>
                <a:srgbClr val="000000"/>
              </a:solidFill>
              <a:latin typeface="Times New Roman"/>
              <a:ea typeface="Times New Roman"/>
              <a:cs typeface="Times New Roman"/>
            </a:rPr>
            <a:t> which is part of the total timber plantation development expenditure of </a:t>
          </a:r>
          <a:r>
            <a:rPr lang="en-US" cap="none" sz="1000" b="0" i="0" u="none" baseline="0">
              <a:solidFill>
                <a:srgbClr val="FF0000"/>
              </a:solidFill>
              <a:latin typeface="Times New Roman"/>
              <a:ea typeface="Times New Roman"/>
              <a:cs typeface="Times New Roman"/>
            </a:rPr>
            <a:t>RM 25,495,773.</a:t>
          </a:r>
          <a:r>
            <a:rPr lang="en-US" cap="none" sz="1000" b="0" i="0" u="none" baseline="0">
              <a:solidFill>
                <a:srgbClr val="000000"/>
              </a:solidFill>
              <a:latin typeface="Times New Roman"/>
              <a:ea typeface="Times New Roman"/>
              <a:cs typeface="Times New Roman"/>
            </a:rPr>
            <a:t>
Timber plantation development expenditure is stated at cost which comprises expenditure incurred on land clearing, new planting, enrichment planting, silvicultural treatments, upkeep and maintenance of  the sustainable forest management concession area. The cost will be amortised on the basis of the volume of timber harvested during the financial year as a proportion of the estimated volume available.
The Directors are of the opinion that the standing timber in the concession area commands a valuation far greater than the carrying value of the tree plantation development expenditure.</a:t>
          </a:r>
        </a:p>
      </xdr:txBody>
    </xdr:sp>
    <xdr:clientData/>
  </xdr:twoCellAnchor>
  <xdr:twoCellAnchor>
    <xdr:from>
      <xdr:col>1</xdr:col>
      <xdr:colOff>57150</xdr:colOff>
      <xdr:row>154</xdr:row>
      <xdr:rowOff>0</xdr:rowOff>
    </xdr:from>
    <xdr:to>
      <xdr:col>9</xdr:col>
      <xdr:colOff>0</xdr:colOff>
      <xdr:row>154</xdr:row>
      <xdr:rowOff>0</xdr:rowOff>
    </xdr:to>
    <xdr:sp>
      <xdr:nvSpPr>
        <xdr:cNvPr id="35" name="Text 18"/>
        <xdr:cNvSpPr txBox="1">
          <a:spLocks noChangeArrowheads="1"/>
        </xdr:cNvSpPr>
      </xdr:nvSpPr>
      <xdr:spPr>
        <a:xfrm>
          <a:off x="361950" y="25908000"/>
          <a:ext cx="60102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discontinued operation represents ceased manufacturing activities of a subsidiary in previous year.  The manufacturing activities represent a separate major line of business of the Group.  The property, plant and equipment previously used in the manufacturing activities is now classified as assets held for sale in accordance with FRS 5 that will be recovered principally through sale.  Liabilities directly associated with the assets classified as held for sale represent borrowings in which the property, plant and equipment are charged as security.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182</xdr:row>
      <xdr:rowOff>28575</xdr:rowOff>
    </xdr:from>
    <xdr:to>
      <xdr:col>8</xdr:col>
      <xdr:colOff>647700</xdr:colOff>
      <xdr:row>187</xdr:row>
      <xdr:rowOff>19050</xdr:rowOff>
    </xdr:to>
    <xdr:sp>
      <xdr:nvSpPr>
        <xdr:cNvPr id="36" name="Text 18"/>
        <xdr:cNvSpPr txBox="1">
          <a:spLocks noChangeArrowheads="1"/>
        </xdr:cNvSpPr>
      </xdr:nvSpPr>
      <xdr:spPr>
        <a:xfrm>
          <a:off x="323850" y="30537150"/>
          <a:ext cx="6029325" cy="87630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In the financial year ended 31 December 2004, Timberwell Enterprise Sdn. Bhd., a subsidiary of the Company ceased its manufacturing activities.  Furthermore, in the financial year ended 31 December 2006, the Group relocated its head office from property owned by one of its subsidiaries to a third party owned property.  </a:t>
          </a:r>
        </a:p>
      </xdr:txBody>
    </xdr:sp>
    <xdr:clientData/>
  </xdr:twoCellAnchor>
  <xdr:twoCellAnchor>
    <xdr:from>
      <xdr:col>1</xdr:col>
      <xdr:colOff>0</xdr:colOff>
      <xdr:row>283</xdr:row>
      <xdr:rowOff>95250</xdr:rowOff>
    </xdr:from>
    <xdr:to>
      <xdr:col>8</xdr:col>
      <xdr:colOff>628650</xdr:colOff>
      <xdr:row>285</xdr:row>
      <xdr:rowOff>0</xdr:rowOff>
    </xdr:to>
    <xdr:sp>
      <xdr:nvSpPr>
        <xdr:cNvPr id="37" name="Text 18"/>
        <xdr:cNvSpPr txBox="1">
          <a:spLocks noChangeArrowheads="1"/>
        </xdr:cNvSpPr>
      </xdr:nvSpPr>
      <xdr:spPr>
        <a:xfrm>
          <a:off x="304800" y="47910750"/>
          <a:ext cx="6029325" cy="25717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This note is not applicable.</a:t>
          </a:r>
        </a:p>
      </xdr:txBody>
    </xdr:sp>
    <xdr:clientData/>
  </xdr:twoCellAnchor>
  <xdr:twoCellAnchor>
    <xdr:from>
      <xdr:col>1</xdr:col>
      <xdr:colOff>257175</xdr:colOff>
      <xdr:row>399</xdr:row>
      <xdr:rowOff>0</xdr:rowOff>
    </xdr:from>
    <xdr:to>
      <xdr:col>8</xdr:col>
      <xdr:colOff>171450</xdr:colOff>
      <xdr:row>410</xdr:row>
      <xdr:rowOff>95250</xdr:rowOff>
    </xdr:to>
    <xdr:sp>
      <xdr:nvSpPr>
        <xdr:cNvPr id="38" name="Text 18"/>
        <xdr:cNvSpPr txBox="1">
          <a:spLocks noChangeArrowheads="1"/>
        </xdr:cNvSpPr>
      </xdr:nvSpPr>
      <xdr:spPr>
        <a:xfrm>
          <a:off x="561975" y="63541275"/>
          <a:ext cx="5314950" cy="2028825"/>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Claim by Inland Revenue Board of Malaysia against TEnterprise for the sum of RM 1,204,020.50</a:t>
          </a:r>
          <a:r>
            <a:rPr lang="en-US" cap="none" sz="1000" b="0" i="0" u="none" baseline="0">
              <a:solidFill>
                <a:srgbClr val="FF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Two (2) writ of summons have been filed in the High Court of Sabah and Sarawak in Kota Kinabalu on 27 February 2009 and 24 March 2009 bearing Suit Nos. K21-04 of 2009-1 and K21-13 of 2009-111 on TEnterprise, a wholly-owned subsidiary of the Company by Inland Revenue Board of Malaysia ("IRB") in respect of the total outstanding sum of RM 1,204,020.50 for the years of assessment 2000 and 2002 to 2004 respectively.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Company expects no further tax liabilities nor the summons have impact on the net tangible assets of the Group as the claimed amount had been taken into TEnterprise's account for the financial year ended 31 December 2009.
</a:t>
          </a:r>
        </a:p>
      </xdr:txBody>
    </xdr:sp>
    <xdr:clientData/>
  </xdr:twoCellAnchor>
  <xdr:twoCellAnchor>
    <xdr:from>
      <xdr:col>0</xdr:col>
      <xdr:colOff>276225</xdr:colOff>
      <xdr:row>215</xdr:row>
      <xdr:rowOff>9525</xdr:rowOff>
    </xdr:from>
    <xdr:to>
      <xdr:col>9</xdr:col>
      <xdr:colOff>57150</xdr:colOff>
      <xdr:row>232</xdr:row>
      <xdr:rowOff>123825</xdr:rowOff>
    </xdr:to>
    <xdr:sp>
      <xdr:nvSpPr>
        <xdr:cNvPr id="39" name="Text 18"/>
        <xdr:cNvSpPr txBox="1">
          <a:spLocks noChangeArrowheads="1"/>
        </xdr:cNvSpPr>
      </xdr:nvSpPr>
      <xdr:spPr>
        <a:xfrm>
          <a:off x="276225" y="36004500"/>
          <a:ext cx="6153150" cy="299085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As announced to Bursa Securities on the 16 April 2010, Timberwell Berhad (TBhd) has on 15 April 2010, received an acceptance of offer to sell the Kimanis land to Jadi Segar Sdn. Bhd. (JSSB) (on its trustee) for a consideration of RM 7.0 million. Kimanis land consists of 4 NT land titles NT023159088, NT023159097, NT023168372, NT023128047 and a factory building.
The book value of this assets held for sale is RM 9,754,494.67. A valuation of this asset by a registered valuer on the 25 February 2010 puts the market value at RM 7,176,000. After having taken into consideration of all aspects of the disposal including the current market valuation, the Board is of the opinion that the proposed disposal is fair and reasonable, and is in the best interest of Timberwell Group.
The Board of Timberwell Berhad approved the sale of the Kimanis Land, on the 17th August 2010, for a consideration sum of RM 7 million.
Subsequently, the Sale and Purchase Agreement was signed on the 26th August 2010
The Balance sum of RM 6.3 million was received in full by the 15th October 2010. Thereafter, an annoucement on the completion of Disposal of land, was made to Bursa Securities, on the 20th October 2010.
</a:t>
          </a:r>
        </a:p>
      </xdr:txBody>
    </xdr:sp>
    <xdr:clientData/>
  </xdr:twoCellAnchor>
  <xdr:twoCellAnchor>
    <xdr:from>
      <xdr:col>1</xdr:col>
      <xdr:colOff>0</xdr:colOff>
      <xdr:row>49</xdr:row>
      <xdr:rowOff>28575</xdr:rowOff>
    </xdr:from>
    <xdr:to>
      <xdr:col>8</xdr:col>
      <xdr:colOff>247650</xdr:colOff>
      <xdr:row>59</xdr:row>
      <xdr:rowOff>152400</xdr:rowOff>
    </xdr:to>
    <xdr:sp>
      <xdr:nvSpPr>
        <xdr:cNvPr id="40" name="Text Box 41"/>
        <xdr:cNvSpPr txBox="1">
          <a:spLocks noChangeArrowheads="1"/>
        </xdr:cNvSpPr>
      </xdr:nvSpPr>
      <xdr:spPr>
        <a:xfrm>
          <a:off x="304800" y="8248650"/>
          <a:ext cx="5648325" cy="18954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The above FRSs, IC Interpretations and amendments are expected to have no material impact on the financial statements of the Group upon their initial application except for leasehold land where in substance a finance lease will be reclassified from 'prepaid land lease payments' to 'property, plant and equipment' and measured as such retrospectively.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Standards and interpretation issued but not yet effective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the date of authorization of these financial statements, the following new FRSs, Interpretations, Amendments to FRSs and Interpretations were issued but not yet effective and have not been applied by the Group:</a:t>
          </a:r>
          <a:r>
            <a:rPr lang="en-US" cap="none" sz="1000" b="0" i="0" u="none" baseline="0">
              <a:solidFill>
                <a:srgbClr val="FF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93</xdr:row>
      <xdr:rowOff>28575</xdr:rowOff>
    </xdr:from>
    <xdr:to>
      <xdr:col>8</xdr:col>
      <xdr:colOff>247650</xdr:colOff>
      <xdr:row>96</xdr:row>
      <xdr:rowOff>85725</xdr:rowOff>
    </xdr:to>
    <xdr:sp>
      <xdr:nvSpPr>
        <xdr:cNvPr id="41" name="Text Box 42"/>
        <xdr:cNvSpPr txBox="1">
          <a:spLocks noChangeArrowheads="1"/>
        </xdr:cNvSpPr>
      </xdr:nvSpPr>
      <xdr:spPr>
        <a:xfrm>
          <a:off x="304800" y="15582900"/>
          <a:ext cx="5648325"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new FRSs, Interpretations, Amendments to FRSs and interpretations above are expected to have no significant impact on the financial statements of the Group upon their initial application.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534"/>
  <sheetViews>
    <sheetView zoomScalePageLayoutView="0" workbookViewId="0" topLeftCell="A16">
      <selection activeCell="D37" sqref="D37:F37"/>
    </sheetView>
  </sheetViews>
  <sheetFormatPr defaultColWidth="9.00390625" defaultRowHeight="14.25"/>
  <cols>
    <col min="1" max="1" width="3.25390625" style="103" customWidth="1"/>
    <col min="2" max="2" width="31.75390625" style="103" customWidth="1"/>
    <col min="3" max="3" width="0.6171875" style="103" customWidth="1"/>
    <col min="4" max="4" width="13.375" style="163" customWidth="1"/>
    <col min="5" max="5" width="0.6171875" style="103" customWidth="1"/>
    <col min="6" max="6" width="13.375" style="103" customWidth="1"/>
    <col min="7" max="8" width="0.37109375" style="103" customWidth="1"/>
    <col min="9" max="9" width="13.375" style="163" customWidth="1"/>
    <col min="10" max="10" width="0.6171875" style="103" customWidth="1"/>
    <col min="11" max="11" width="13.375" style="103" customWidth="1"/>
    <col min="12" max="12" width="0.74609375" style="103" customWidth="1"/>
    <col min="13" max="16384" width="9.00390625" style="103" customWidth="1"/>
  </cols>
  <sheetData>
    <row r="1" spans="1:12" ht="15.75">
      <c r="A1" s="299" t="s">
        <v>161</v>
      </c>
      <c r="B1" s="300"/>
      <c r="C1" s="300"/>
      <c r="D1" s="300"/>
      <c r="E1" s="300"/>
      <c r="F1" s="300"/>
      <c r="G1" s="300"/>
      <c r="H1" s="300"/>
      <c r="I1" s="300"/>
      <c r="J1" s="300"/>
      <c r="K1" s="300"/>
      <c r="L1" s="301"/>
    </row>
    <row r="2" spans="1:12" ht="14.25">
      <c r="A2" s="312" t="s">
        <v>33</v>
      </c>
      <c r="B2" s="313"/>
      <c r="C2" s="313"/>
      <c r="D2" s="313"/>
      <c r="E2" s="313"/>
      <c r="F2" s="313"/>
      <c r="G2" s="313"/>
      <c r="H2" s="313"/>
      <c r="I2" s="313"/>
      <c r="J2" s="313"/>
      <c r="K2" s="313"/>
      <c r="L2" s="314"/>
    </row>
    <row r="3" spans="1:12" ht="14.25">
      <c r="A3" s="315" t="s">
        <v>168</v>
      </c>
      <c r="B3" s="316"/>
      <c r="C3" s="316"/>
      <c r="D3" s="316"/>
      <c r="E3" s="316"/>
      <c r="F3" s="316"/>
      <c r="G3" s="316"/>
      <c r="H3" s="316"/>
      <c r="I3" s="316"/>
      <c r="J3" s="316"/>
      <c r="K3" s="316"/>
      <c r="L3" s="317"/>
    </row>
    <row r="4" spans="1:12" ht="14.25">
      <c r="A4" s="318" t="s">
        <v>162</v>
      </c>
      <c r="B4" s="319"/>
      <c r="C4" s="319"/>
      <c r="D4" s="319"/>
      <c r="E4" s="319"/>
      <c r="F4" s="319"/>
      <c r="G4" s="319"/>
      <c r="H4" s="319"/>
      <c r="I4" s="319"/>
      <c r="J4" s="319"/>
      <c r="K4" s="319"/>
      <c r="L4" s="320"/>
    </row>
    <row r="5" spans="1:12" ht="15" thickBot="1">
      <c r="A5" s="104"/>
      <c r="B5" s="105"/>
      <c r="C5" s="105"/>
      <c r="D5" s="105"/>
      <c r="E5" s="105"/>
      <c r="F5" s="105"/>
      <c r="G5" s="105"/>
      <c r="H5" s="105"/>
      <c r="I5" s="105"/>
      <c r="J5" s="105"/>
      <c r="K5" s="105"/>
      <c r="L5" s="106"/>
    </row>
    <row r="6" spans="1:12" ht="15" thickBot="1">
      <c r="A6" s="293" t="s">
        <v>369</v>
      </c>
      <c r="B6" s="294"/>
      <c r="C6" s="294"/>
      <c r="D6" s="294"/>
      <c r="E6" s="294"/>
      <c r="F6" s="294"/>
      <c r="G6" s="294"/>
      <c r="H6" s="294"/>
      <c r="I6" s="294"/>
      <c r="J6" s="294"/>
      <c r="K6" s="294"/>
      <c r="L6" s="295"/>
    </row>
    <row r="7" spans="1:12" ht="14.25">
      <c r="A7" s="40"/>
      <c r="B7" s="41"/>
      <c r="C7" s="41"/>
      <c r="D7" s="41"/>
      <c r="E7" s="41"/>
      <c r="F7" s="41"/>
      <c r="G7" s="41"/>
      <c r="H7" s="41"/>
      <c r="I7" s="41"/>
      <c r="J7" s="41"/>
      <c r="K7" s="41"/>
      <c r="L7" s="42"/>
    </row>
    <row r="8" spans="1:12" ht="14.25">
      <c r="A8" s="45"/>
      <c r="B8" s="46"/>
      <c r="C8" s="107"/>
      <c r="D8" s="43"/>
      <c r="E8" s="43"/>
      <c r="F8" s="43"/>
      <c r="G8" s="43"/>
      <c r="H8" s="43"/>
      <c r="I8" s="43"/>
      <c r="J8" s="43"/>
      <c r="K8" s="43"/>
      <c r="L8" s="44"/>
    </row>
    <row r="9" spans="1:12" ht="16.5" thickBot="1">
      <c r="A9" s="296" t="s">
        <v>371</v>
      </c>
      <c r="B9" s="297"/>
      <c r="C9" s="297"/>
      <c r="D9" s="297"/>
      <c r="E9" s="297"/>
      <c r="F9" s="297"/>
      <c r="G9" s="297"/>
      <c r="H9" s="297"/>
      <c r="I9" s="297"/>
      <c r="J9" s="297"/>
      <c r="K9" s="297"/>
      <c r="L9" s="298"/>
    </row>
    <row r="10" spans="1:12" ht="16.5" thickBot="1">
      <c r="A10" s="27"/>
      <c r="B10" s="28"/>
      <c r="C10" s="28"/>
      <c r="D10" s="28"/>
      <c r="E10" s="28"/>
      <c r="F10" s="28"/>
      <c r="G10" s="28"/>
      <c r="H10" s="28"/>
      <c r="I10" s="28"/>
      <c r="J10" s="28"/>
      <c r="K10" s="28"/>
      <c r="L10" s="29"/>
    </row>
    <row r="11" spans="1:12" ht="15.75">
      <c r="A11" s="299" t="s">
        <v>163</v>
      </c>
      <c r="B11" s="300"/>
      <c r="C11" s="300"/>
      <c r="D11" s="300"/>
      <c r="E11" s="300"/>
      <c r="F11" s="300"/>
      <c r="G11" s="300"/>
      <c r="H11" s="300"/>
      <c r="I11" s="300"/>
      <c r="J11" s="300"/>
      <c r="K11" s="300"/>
      <c r="L11" s="301"/>
    </row>
    <row r="12" spans="1:12" ht="15" thickBot="1">
      <c r="A12" s="108"/>
      <c r="B12" s="109"/>
      <c r="C12" s="47"/>
      <c r="D12" s="47"/>
      <c r="E12" s="47"/>
      <c r="F12" s="47"/>
      <c r="G12" s="47"/>
      <c r="H12" s="47"/>
      <c r="I12" s="47"/>
      <c r="J12" s="47"/>
      <c r="K12" s="47"/>
      <c r="L12" s="48"/>
    </row>
    <row r="13" spans="1:12" ht="14.25">
      <c r="A13" s="110"/>
      <c r="B13" s="49"/>
      <c r="C13" s="111"/>
      <c r="D13" s="50"/>
      <c r="E13" s="50"/>
      <c r="F13" s="50"/>
      <c r="G13" s="50"/>
      <c r="H13" s="51"/>
      <c r="I13" s="50"/>
      <c r="J13" s="50"/>
      <c r="K13" s="50"/>
      <c r="L13" s="112"/>
    </row>
    <row r="14" spans="1:12" ht="14.25">
      <c r="A14" s="113"/>
      <c r="B14" s="49"/>
      <c r="C14" s="111"/>
      <c r="D14" s="114" t="s">
        <v>169</v>
      </c>
      <c r="E14" s="115"/>
      <c r="F14" s="116"/>
      <c r="G14" s="117"/>
      <c r="H14" s="118"/>
      <c r="I14" s="114" t="s">
        <v>172</v>
      </c>
      <c r="J14" s="115"/>
      <c r="K14" s="116"/>
      <c r="L14" s="112"/>
    </row>
    <row r="15" spans="1:12" ht="14.25">
      <c r="A15" s="113"/>
      <c r="B15" s="119"/>
      <c r="C15" s="119"/>
      <c r="D15" s="120" t="s">
        <v>70</v>
      </c>
      <c r="E15" s="53"/>
      <c r="F15" s="120" t="s">
        <v>170</v>
      </c>
      <c r="G15" s="53"/>
      <c r="H15" s="121"/>
      <c r="I15" s="120" t="s">
        <v>70</v>
      </c>
      <c r="J15" s="53"/>
      <c r="K15" s="120" t="s">
        <v>170</v>
      </c>
      <c r="L15" s="122"/>
    </row>
    <row r="16" spans="1:12" ht="14.25">
      <c r="A16" s="113"/>
      <c r="B16" s="119"/>
      <c r="C16" s="119"/>
      <c r="D16" s="120" t="s">
        <v>71</v>
      </c>
      <c r="E16" s="53"/>
      <c r="F16" s="120" t="s">
        <v>171</v>
      </c>
      <c r="G16" s="53"/>
      <c r="H16" s="121"/>
      <c r="I16" s="120" t="s">
        <v>182</v>
      </c>
      <c r="J16" s="53"/>
      <c r="K16" s="120" t="s">
        <v>171</v>
      </c>
      <c r="L16" s="122"/>
    </row>
    <row r="17" spans="1:12" ht="14.25">
      <c r="A17" s="113"/>
      <c r="B17" s="119"/>
      <c r="C17" s="119"/>
      <c r="D17" s="120"/>
      <c r="E17" s="53"/>
      <c r="F17" s="120" t="s">
        <v>71</v>
      </c>
      <c r="G17" s="53"/>
      <c r="H17" s="121"/>
      <c r="I17" s="120"/>
      <c r="J17" s="53"/>
      <c r="K17" s="120" t="s">
        <v>173</v>
      </c>
      <c r="L17" s="122"/>
    </row>
    <row r="18" spans="1:12" ht="14.25">
      <c r="A18" s="113"/>
      <c r="B18" s="119"/>
      <c r="C18" s="119"/>
      <c r="D18" s="123" t="s">
        <v>372</v>
      </c>
      <c r="E18" s="53"/>
      <c r="F18" s="123" t="s">
        <v>373</v>
      </c>
      <c r="G18" s="53"/>
      <c r="H18" s="121"/>
      <c r="I18" s="123" t="s">
        <v>372</v>
      </c>
      <c r="J18" s="53"/>
      <c r="K18" s="123" t="s">
        <v>373</v>
      </c>
      <c r="L18" s="122"/>
    </row>
    <row r="19" spans="1:12" ht="14.25">
      <c r="A19" s="113"/>
      <c r="B19" s="119"/>
      <c r="C19" s="119"/>
      <c r="D19" s="124" t="s">
        <v>82</v>
      </c>
      <c r="E19" s="52"/>
      <c r="F19" s="124" t="s">
        <v>82</v>
      </c>
      <c r="G19" s="52"/>
      <c r="H19" s="125"/>
      <c r="I19" s="124" t="s">
        <v>82</v>
      </c>
      <c r="J19" s="52"/>
      <c r="K19" s="124" t="s">
        <v>82</v>
      </c>
      <c r="L19" s="122"/>
    </row>
    <row r="20" spans="1:12" ht="14.25">
      <c r="A20" s="113"/>
      <c r="B20" s="119"/>
      <c r="C20" s="119"/>
      <c r="D20" s="30"/>
      <c r="E20" s="30"/>
      <c r="F20" s="30"/>
      <c r="G20" s="30"/>
      <c r="H20" s="126"/>
      <c r="I20" s="30"/>
      <c r="J20" s="30"/>
      <c r="K20" s="30"/>
      <c r="L20" s="122"/>
    </row>
    <row r="21" spans="1:12" ht="14.25">
      <c r="A21" s="127">
        <v>1</v>
      </c>
      <c r="B21" s="128" t="s">
        <v>2</v>
      </c>
      <c r="C21" s="119"/>
      <c r="D21" s="129">
        <f>'Income statements'!B17</f>
        <v>1522</v>
      </c>
      <c r="E21" s="31"/>
      <c r="F21" s="129">
        <f>'Income statements'!D17</f>
        <v>4846</v>
      </c>
      <c r="G21" s="31"/>
      <c r="H21" s="32"/>
      <c r="I21" s="129">
        <f>'Income statements'!F17</f>
        <v>7446</v>
      </c>
      <c r="J21" s="31"/>
      <c r="K21" s="129">
        <f>'Income statements'!H17</f>
        <v>9090</v>
      </c>
      <c r="L21" s="33"/>
    </row>
    <row r="22" spans="1:12" ht="14.25">
      <c r="A22" s="130"/>
      <c r="B22" s="131"/>
      <c r="C22" s="119"/>
      <c r="D22" s="132"/>
      <c r="E22" s="31"/>
      <c r="F22" s="132"/>
      <c r="G22" s="31"/>
      <c r="H22" s="32"/>
      <c r="I22" s="132"/>
      <c r="J22" s="31"/>
      <c r="K22" s="132"/>
      <c r="L22" s="33"/>
    </row>
    <row r="23" spans="1:12" ht="14.25">
      <c r="A23" s="127">
        <v>2</v>
      </c>
      <c r="B23" s="128" t="s">
        <v>276</v>
      </c>
      <c r="C23" s="119"/>
      <c r="D23" s="236">
        <f>'Income statements'!B29+'Income statements'!B38</f>
        <v>-1870</v>
      </c>
      <c r="E23" s="31"/>
      <c r="F23" s="236">
        <f>'Income statements'!D29+'Income statements'!D38</f>
        <v>-88</v>
      </c>
      <c r="G23" s="31"/>
      <c r="H23" s="32"/>
      <c r="I23" s="236">
        <f>'Income statements'!F29+'Income statements'!F38</f>
        <v>-6767</v>
      </c>
      <c r="J23" s="31"/>
      <c r="K23" s="236">
        <f>'Income statements'!H29+'Income statements'!H38</f>
        <v>-3847</v>
      </c>
      <c r="L23" s="33"/>
    </row>
    <row r="24" spans="1:12" ht="14.25">
      <c r="A24" s="130"/>
      <c r="B24" s="131"/>
      <c r="C24" s="119"/>
      <c r="D24" s="132"/>
      <c r="E24" s="31"/>
      <c r="F24" s="132"/>
      <c r="G24" s="31"/>
      <c r="H24" s="32"/>
      <c r="I24" s="132"/>
      <c r="J24" s="31"/>
      <c r="K24" s="132"/>
      <c r="L24" s="33"/>
    </row>
    <row r="25" spans="1:12" ht="14.25">
      <c r="A25" s="127">
        <v>3</v>
      </c>
      <c r="B25" s="128" t="s">
        <v>278</v>
      </c>
      <c r="C25" s="119"/>
      <c r="D25" s="236">
        <f>'Income statements'!B46</f>
        <v>-1870</v>
      </c>
      <c r="E25" s="31"/>
      <c r="F25" s="236">
        <f>'Income statements'!D46</f>
        <v>-88</v>
      </c>
      <c r="G25" s="31"/>
      <c r="H25" s="32"/>
      <c r="I25" s="236">
        <f>'Income statements'!F46</f>
        <v>-6767</v>
      </c>
      <c r="J25" s="31"/>
      <c r="K25" s="236">
        <f>'Income statements'!H46</f>
        <v>-4011.049</v>
      </c>
      <c r="L25" s="33"/>
    </row>
    <row r="26" spans="1:12" ht="14.25">
      <c r="A26" s="130"/>
      <c r="B26" s="131"/>
      <c r="C26" s="119"/>
      <c r="D26" s="132"/>
      <c r="E26" s="31"/>
      <c r="F26" s="132"/>
      <c r="G26" s="31"/>
      <c r="H26" s="32"/>
      <c r="I26" s="132"/>
      <c r="J26" s="31"/>
      <c r="K26" s="132"/>
      <c r="L26" s="33"/>
    </row>
    <row r="27" spans="1:12" ht="14.25">
      <c r="A27" s="127">
        <v>4</v>
      </c>
      <c r="B27" s="128" t="s">
        <v>338</v>
      </c>
      <c r="C27" s="119"/>
      <c r="D27" s="236">
        <f>'Income statements'!B43</f>
        <v>-1513</v>
      </c>
      <c r="E27" s="31"/>
      <c r="F27" s="236">
        <f>'Income statements'!D43</f>
        <v>-88</v>
      </c>
      <c r="G27" s="31"/>
      <c r="H27" s="32"/>
      <c r="I27" s="236">
        <f>'Income statements'!F43</f>
        <v>-5554</v>
      </c>
      <c r="J27" s="31"/>
      <c r="K27" s="236">
        <f>'Income statements'!H43</f>
        <v>-3072.209</v>
      </c>
      <c r="L27" s="33"/>
    </row>
    <row r="28" spans="1:12" ht="14.25">
      <c r="A28" s="134"/>
      <c r="B28" s="135" t="s">
        <v>339</v>
      </c>
      <c r="C28" s="119"/>
      <c r="D28" s="133"/>
      <c r="E28" s="31"/>
      <c r="F28" s="133"/>
      <c r="G28" s="31"/>
      <c r="H28" s="32"/>
      <c r="I28" s="133"/>
      <c r="J28" s="31"/>
      <c r="K28" s="133"/>
      <c r="L28" s="33"/>
    </row>
    <row r="29" spans="1:12" ht="14.25">
      <c r="A29" s="130"/>
      <c r="B29" s="131"/>
      <c r="C29" s="119"/>
      <c r="D29" s="136"/>
      <c r="E29" s="31"/>
      <c r="F29" s="136"/>
      <c r="G29" s="31"/>
      <c r="H29" s="32"/>
      <c r="I29" s="136"/>
      <c r="J29" s="31"/>
      <c r="K29" s="136"/>
      <c r="L29" s="33"/>
    </row>
    <row r="30" spans="1:12" ht="14.25">
      <c r="A30" s="127">
        <v>5</v>
      </c>
      <c r="B30" s="128" t="s">
        <v>340</v>
      </c>
      <c r="C30" s="119"/>
      <c r="D30" s="237">
        <f>'Income statements'!B51</f>
        <v>-1.6990327540163175</v>
      </c>
      <c r="E30" s="31"/>
      <c r="F30" s="237">
        <f>'Income statements'!D51</f>
        <v>-0.09882014696195371</v>
      </c>
      <c r="G30" s="34"/>
      <c r="H30" s="138"/>
      <c r="I30" s="237">
        <f>'Income statements'!F51</f>
        <v>-6.23689882075785</v>
      </c>
      <c r="J30" s="34"/>
      <c r="K30" s="237">
        <f>'Income statements'!H51</f>
        <v>-3.4499561917935995</v>
      </c>
      <c r="L30" s="33"/>
    </row>
    <row r="31" spans="1:12" ht="14.25">
      <c r="A31" s="130"/>
      <c r="B31" s="131"/>
      <c r="C31" s="119"/>
      <c r="D31" s="139"/>
      <c r="E31" s="34"/>
      <c r="F31" s="139"/>
      <c r="G31" s="34"/>
      <c r="H31" s="138"/>
      <c r="I31" s="139"/>
      <c r="J31" s="31"/>
      <c r="K31" s="132"/>
      <c r="L31" s="33"/>
    </row>
    <row r="32" spans="1:12" ht="14.25">
      <c r="A32" s="127">
        <v>6</v>
      </c>
      <c r="B32" s="128" t="s">
        <v>174</v>
      </c>
      <c r="C32" s="119"/>
      <c r="D32" s="137">
        <v>0</v>
      </c>
      <c r="E32" s="34"/>
      <c r="F32" s="137">
        <v>0</v>
      </c>
      <c r="G32" s="34"/>
      <c r="H32" s="138"/>
      <c r="I32" s="137">
        <v>0</v>
      </c>
      <c r="J32" s="31"/>
      <c r="K32" s="137">
        <v>0</v>
      </c>
      <c r="L32" s="33"/>
    </row>
    <row r="33" spans="1:12" ht="14.25">
      <c r="A33" s="130"/>
      <c r="B33" s="140"/>
      <c r="C33" s="119"/>
      <c r="D33" s="132"/>
      <c r="E33" s="31"/>
      <c r="F33" s="132"/>
      <c r="G33" s="31"/>
      <c r="H33" s="32"/>
      <c r="I33" s="132"/>
      <c r="J33" s="31"/>
      <c r="K33" s="132"/>
      <c r="L33" s="33"/>
    </row>
    <row r="34" spans="1:12" ht="14.25">
      <c r="A34" s="113"/>
      <c r="B34" s="141"/>
      <c r="C34" s="119"/>
      <c r="D34" s="31"/>
      <c r="E34" s="31"/>
      <c r="F34" s="31"/>
      <c r="G34" s="31"/>
      <c r="H34" s="32"/>
      <c r="I34" s="31"/>
      <c r="J34" s="31"/>
      <c r="K34" s="31"/>
      <c r="L34" s="33"/>
    </row>
    <row r="35" spans="1:12" ht="14.25">
      <c r="A35" s="113"/>
      <c r="B35" s="142"/>
      <c r="C35" s="143"/>
      <c r="D35" s="302" t="s">
        <v>164</v>
      </c>
      <c r="E35" s="303"/>
      <c r="F35" s="304"/>
      <c r="G35" s="35"/>
      <c r="H35" s="36"/>
      <c r="I35" s="302" t="s">
        <v>165</v>
      </c>
      <c r="J35" s="303"/>
      <c r="K35" s="304"/>
      <c r="L35" s="33"/>
    </row>
    <row r="36" spans="1:12" ht="14.25">
      <c r="A36" s="113"/>
      <c r="B36" s="142"/>
      <c r="C36" s="143"/>
      <c r="D36" s="305"/>
      <c r="E36" s="306"/>
      <c r="F36" s="307"/>
      <c r="G36" s="35"/>
      <c r="H36" s="36"/>
      <c r="I36" s="305"/>
      <c r="J36" s="306"/>
      <c r="K36" s="307"/>
      <c r="L36" s="33"/>
    </row>
    <row r="37" spans="1:12" ht="28.5">
      <c r="A37" s="144">
        <v>7</v>
      </c>
      <c r="B37" s="145" t="s">
        <v>341</v>
      </c>
      <c r="C37" s="119"/>
      <c r="D37" s="308">
        <f>'Balance sheets'!D67</f>
        <v>0.36</v>
      </c>
      <c r="E37" s="309"/>
      <c r="F37" s="310"/>
      <c r="G37" s="211"/>
      <c r="H37" s="212"/>
      <c r="I37" s="308">
        <f>'Balance sheets'!F67</f>
        <v>0.42</v>
      </c>
      <c r="J37" s="309"/>
      <c r="K37" s="310"/>
      <c r="L37" s="33"/>
    </row>
    <row r="38" spans="1:12" ht="15" thickBot="1">
      <c r="A38" s="104"/>
      <c r="B38" s="105"/>
      <c r="C38" s="105"/>
      <c r="D38" s="37"/>
      <c r="E38" s="37"/>
      <c r="F38" s="37"/>
      <c r="G38" s="37"/>
      <c r="H38" s="37"/>
      <c r="I38" s="37"/>
      <c r="J38" s="37"/>
      <c r="K38" s="37"/>
      <c r="L38" s="106"/>
    </row>
    <row r="39" spans="1:12" ht="14.25">
      <c r="A39" s="146"/>
      <c r="B39" s="119" t="s">
        <v>178</v>
      </c>
      <c r="C39" s="119"/>
      <c r="D39" s="119"/>
      <c r="E39" s="119"/>
      <c r="F39" s="119"/>
      <c r="G39" s="119"/>
      <c r="H39" s="119"/>
      <c r="I39" s="119"/>
      <c r="J39" s="119"/>
      <c r="K39" s="119"/>
      <c r="L39" s="119"/>
    </row>
    <row r="40" spans="1:12" ht="14.25">
      <c r="A40" s="146"/>
      <c r="B40" s="119" t="s">
        <v>179</v>
      </c>
      <c r="C40" s="119"/>
      <c r="D40" s="119"/>
      <c r="E40" s="119"/>
      <c r="F40" s="119"/>
      <c r="G40" s="119"/>
      <c r="H40" s="119"/>
      <c r="I40" s="119"/>
      <c r="J40" s="119"/>
      <c r="K40" s="119"/>
      <c r="L40" s="119"/>
    </row>
    <row r="41" spans="1:12" ht="14.25">
      <c r="A41" s="146"/>
      <c r="B41" s="147" t="s">
        <v>219</v>
      </c>
      <c r="C41" s="119"/>
      <c r="D41" s="119"/>
      <c r="E41" s="119"/>
      <c r="F41" s="119"/>
      <c r="G41" s="119"/>
      <c r="H41" s="119"/>
      <c r="I41" s="119"/>
      <c r="J41" s="119"/>
      <c r="K41" s="119"/>
      <c r="L41" s="119"/>
    </row>
    <row r="42" spans="1:12" ht="14.25">
      <c r="A42" s="146"/>
      <c r="B42" s="119" t="s">
        <v>252</v>
      </c>
      <c r="C42" s="119"/>
      <c r="D42" s="119"/>
      <c r="E42" s="119"/>
      <c r="F42" s="119"/>
      <c r="G42" s="119"/>
      <c r="H42" s="119"/>
      <c r="I42" s="119"/>
      <c r="J42" s="119"/>
      <c r="K42" s="119"/>
      <c r="L42" s="119"/>
    </row>
    <row r="43" spans="1:12" ht="15" thickBot="1">
      <c r="A43" s="146"/>
      <c r="B43" s="119"/>
      <c r="C43" s="119"/>
      <c r="D43" s="119"/>
      <c r="E43" s="119"/>
      <c r="F43" s="119"/>
      <c r="G43" s="119"/>
      <c r="H43" s="119"/>
      <c r="I43" s="119"/>
      <c r="J43" s="119"/>
      <c r="K43" s="119"/>
      <c r="L43" s="119"/>
    </row>
    <row r="44" spans="1:12" ht="15.75">
      <c r="A44" s="299" t="s">
        <v>254</v>
      </c>
      <c r="B44" s="300"/>
      <c r="C44" s="300"/>
      <c r="D44" s="300"/>
      <c r="E44" s="300"/>
      <c r="F44" s="300"/>
      <c r="G44" s="300"/>
      <c r="H44" s="300"/>
      <c r="I44" s="300"/>
      <c r="J44" s="300"/>
      <c r="K44" s="300"/>
      <c r="L44" s="301"/>
    </row>
    <row r="45" spans="1:12" ht="15" thickBot="1">
      <c r="A45" s="108"/>
      <c r="B45" s="109"/>
      <c r="C45" s="47"/>
      <c r="D45" s="47"/>
      <c r="E45" s="47"/>
      <c r="F45" s="47"/>
      <c r="G45" s="47"/>
      <c r="H45" s="47"/>
      <c r="I45" s="47"/>
      <c r="J45" s="47"/>
      <c r="K45" s="47"/>
      <c r="L45" s="148"/>
    </row>
    <row r="46" spans="1:12" ht="14.25">
      <c r="A46" s="149"/>
      <c r="B46" s="150"/>
      <c r="C46" s="38"/>
      <c r="D46" s="38"/>
      <c r="E46" s="38"/>
      <c r="F46" s="38"/>
      <c r="G46" s="38"/>
      <c r="H46" s="38"/>
      <c r="I46" s="38"/>
      <c r="J46" s="38"/>
      <c r="K46" s="38"/>
      <c r="L46" s="151"/>
    </row>
    <row r="47" spans="1:12" ht="14.25">
      <c r="A47" s="113"/>
      <c r="B47" s="119"/>
      <c r="C47" s="119"/>
      <c r="D47" s="114" t="s">
        <v>169</v>
      </c>
      <c r="E47" s="115"/>
      <c r="F47" s="116"/>
      <c r="G47" s="117"/>
      <c r="H47" s="118"/>
      <c r="I47" s="114" t="s">
        <v>172</v>
      </c>
      <c r="J47" s="115"/>
      <c r="K47" s="116"/>
      <c r="L47" s="122"/>
    </row>
    <row r="48" spans="1:12" ht="14.25">
      <c r="A48" s="113"/>
      <c r="B48" s="119"/>
      <c r="C48" s="119"/>
      <c r="D48" s="120" t="s">
        <v>70</v>
      </c>
      <c r="E48" s="53"/>
      <c r="F48" s="120" t="s">
        <v>170</v>
      </c>
      <c r="G48" s="53"/>
      <c r="H48" s="121"/>
      <c r="I48" s="120" t="s">
        <v>70</v>
      </c>
      <c r="J48" s="53"/>
      <c r="K48" s="120" t="s">
        <v>170</v>
      </c>
      <c r="L48" s="122"/>
    </row>
    <row r="49" spans="1:12" ht="14.25">
      <c r="A49" s="113"/>
      <c r="B49" s="119"/>
      <c r="C49" s="119"/>
      <c r="D49" s="120" t="s">
        <v>71</v>
      </c>
      <c r="E49" s="53"/>
      <c r="F49" s="120" t="s">
        <v>171</v>
      </c>
      <c r="G49" s="53"/>
      <c r="H49" s="121"/>
      <c r="I49" s="120" t="s">
        <v>182</v>
      </c>
      <c r="J49" s="53"/>
      <c r="K49" s="120" t="s">
        <v>171</v>
      </c>
      <c r="L49" s="122"/>
    </row>
    <row r="50" spans="1:12" ht="14.25">
      <c r="A50" s="113"/>
      <c r="B50" s="119"/>
      <c r="C50" s="119"/>
      <c r="D50" s="120"/>
      <c r="E50" s="53"/>
      <c r="F50" s="120" t="s">
        <v>71</v>
      </c>
      <c r="G50" s="53"/>
      <c r="H50" s="121"/>
      <c r="I50" s="120"/>
      <c r="J50" s="53"/>
      <c r="K50" s="120" t="s">
        <v>173</v>
      </c>
      <c r="L50" s="122"/>
    </row>
    <row r="51" spans="1:12" ht="14.25">
      <c r="A51" s="113"/>
      <c r="B51" s="119"/>
      <c r="C51" s="119"/>
      <c r="D51" s="123" t="str">
        <f>D18</f>
        <v>30/09/2010</v>
      </c>
      <c r="E51" s="53"/>
      <c r="F51" s="123" t="str">
        <f>F18</f>
        <v>30/09/2009</v>
      </c>
      <c r="G51" s="53"/>
      <c r="H51" s="121"/>
      <c r="I51" s="123" t="str">
        <f>I18</f>
        <v>30/09/2010</v>
      </c>
      <c r="J51" s="53"/>
      <c r="K51" s="123" t="str">
        <f>K18</f>
        <v>30/09/2009</v>
      </c>
      <c r="L51" s="122"/>
    </row>
    <row r="52" spans="1:12" ht="14.25">
      <c r="A52" s="113"/>
      <c r="B52" s="119"/>
      <c r="C52" s="119"/>
      <c r="D52" s="124" t="s">
        <v>82</v>
      </c>
      <c r="E52" s="52"/>
      <c r="F52" s="124" t="s">
        <v>82</v>
      </c>
      <c r="G52" s="52"/>
      <c r="H52" s="125"/>
      <c r="I52" s="124" t="s">
        <v>82</v>
      </c>
      <c r="J52" s="52"/>
      <c r="K52" s="124" t="s">
        <v>82</v>
      </c>
      <c r="L52" s="122"/>
    </row>
    <row r="53" spans="1:12" ht="14.25">
      <c r="A53" s="127">
        <v>1</v>
      </c>
      <c r="B53" s="128" t="s">
        <v>166</v>
      </c>
      <c r="C53" s="119"/>
      <c r="D53" s="152">
        <v>0</v>
      </c>
      <c r="E53" s="153"/>
      <c r="F53" s="152">
        <v>0</v>
      </c>
      <c r="G53" s="154"/>
      <c r="H53" s="153"/>
      <c r="I53" s="152">
        <v>0</v>
      </c>
      <c r="J53" s="154"/>
      <c r="K53" s="152">
        <v>0</v>
      </c>
      <c r="L53" s="122"/>
    </row>
    <row r="54" spans="1:12" ht="14.25">
      <c r="A54" s="130"/>
      <c r="B54" s="131"/>
      <c r="C54" s="119"/>
      <c r="D54" s="155"/>
      <c r="E54" s="153"/>
      <c r="F54" s="155"/>
      <c r="G54" s="154"/>
      <c r="H54" s="153"/>
      <c r="I54" s="155"/>
      <c r="J54" s="154"/>
      <c r="K54" s="155"/>
      <c r="L54" s="122"/>
    </row>
    <row r="55" spans="1:12" ht="14.25">
      <c r="A55" s="127">
        <v>2</v>
      </c>
      <c r="B55" s="128" t="s">
        <v>167</v>
      </c>
      <c r="C55" s="119"/>
      <c r="D55" s="156">
        <f>-'Income statements'!B25</f>
        <v>183</v>
      </c>
      <c r="E55" s="157"/>
      <c r="F55" s="158">
        <f>-'Income statements'!D25</f>
        <v>229</v>
      </c>
      <c r="G55" s="159"/>
      <c r="H55" s="160"/>
      <c r="I55" s="158">
        <f>-'Income statements'!F25</f>
        <v>695</v>
      </c>
      <c r="J55" s="159"/>
      <c r="K55" s="158">
        <f>-'Income statements'!H25</f>
        <v>573</v>
      </c>
      <c r="L55" s="122"/>
    </row>
    <row r="56" spans="1:12" ht="14.25">
      <c r="A56" s="130"/>
      <c r="B56" s="131"/>
      <c r="C56" s="119"/>
      <c r="D56" s="132"/>
      <c r="E56" s="155"/>
      <c r="F56" s="132"/>
      <c r="G56" s="154"/>
      <c r="H56" s="153"/>
      <c r="I56" s="132"/>
      <c r="J56" s="161"/>
      <c r="K56" s="132"/>
      <c r="L56" s="122"/>
    </row>
    <row r="57" spans="1:12" ht="15" thickBot="1">
      <c r="A57" s="162"/>
      <c r="B57" s="105"/>
      <c r="C57" s="105"/>
      <c r="D57" s="39"/>
      <c r="E57" s="39"/>
      <c r="F57" s="39"/>
      <c r="G57" s="39"/>
      <c r="H57" s="39"/>
      <c r="I57" s="39"/>
      <c r="J57" s="39"/>
      <c r="K57" s="39"/>
      <c r="L57" s="106"/>
    </row>
    <row r="58" spans="1:12" ht="14.25">
      <c r="A58" s="146"/>
      <c r="B58" s="311"/>
      <c r="C58" s="311"/>
      <c r="D58" s="311"/>
      <c r="E58" s="311"/>
      <c r="F58" s="311"/>
      <c r="G58" s="311"/>
      <c r="H58" s="311"/>
      <c r="I58" s="311"/>
      <c r="J58" s="311"/>
      <c r="K58" s="311"/>
      <c r="L58" s="119"/>
    </row>
    <row r="59" spans="1:12" ht="14.25">
      <c r="A59" s="163"/>
      <c r="B59" s="163"/>
      <c r="C59" s="163"/>
      <c r="E59" s="163"/>
      <c r="F59" s="163"/>
      <c r="G59" s="163"/>
      <c r="H59" s="163"/>
      <c r="J59" s="163"/>
      <c r="K59" s="163"/>
      <c r="L59" s="163"/>
    </row>
    <row r="60" spans="1:12" ht="14.25">
      <c r="A60" s="163"/>
      <c r="B60" s="163"/>
      <c r="C60" s="163"/>
      <c r="E60" s="163"/>
      <c r="F60" s="163"/>
      <c r="G60" s="163"/>
      <c r="H60" s="163"/>
      <c r="J60" s="163"/>
      <c r="K60" s="163"/>
      <c r="L60" s="163"/>
    </row>
    <row r="61" spans="1:12" ht="14.25">
      <c r="A61" s="163"/>
      <c r="B61" s="163"/>
      <c r="C61" s="163"/>
      <c r="E61" s="163"/>
      <c r="F61" s="163"/>
      <c r="G61" s="163"/>
      <c r="H61" s="163"/>
      <c r="J61" s="163"/>
      <c r="K61" s="163"/>
      <c r="L61" s="163"/>
    </row>
    <row r="62" spans="1:12" ht="14.25">
      <c r="A62" s="163"/>
      <c r="B62" s="163"/>
      <c r="C62" s="163"/>
      <c r="E62" s="163"/>
      <c r="F62" s="163"/>
      <c r="G62" s="163"/>
      <c r="H62" s="163"/>
      <c r="J62" s="163"/>
      <c r="K62" s="163"/>
      <c r="L62" s="163"/>
    </row>
    <row r="63" spans="1:12" ht="14.25">
      <c r="A63" s="163"/>
      <c r="B63" s="163"/>
      <c r="C63" s="163"/>
      <c r="E63" s="163"/>
      <c r="F63" s="163"/>
      <c r="G63" s="163"/>
      <c r="H63" s="163"/>
      <c r="J63" s="163"/>
      <c r="K63" s="163"/>
      <c r="L63" s="163"/>
    </row>
    <row r="64" spans="1:12" ht="14.25">
      <c r="A64" s="163"/>
      <c r="B64" s="163"/>
      <c r="C64" s="163"/>
      <c r="E64" s="163"/>
      <c r="F64" s="163"/>
      <c r="G64" s="163"/>
      <c r="H64" s="163"/>
      <c r="J64" s="163"/>
      <c r="K64" s="163"/>
      <c r="L64" s="163"/>
    </row>
    <row r="65" spans="1:12" ht="14.25">
      <c r="A65" s="163"/>
      <c r="B65" s="163"/>
      <c r="C65" s="163"/>
      <c r="E65" s="163"/>
      <c r="F65" s="163"/>
      <c r="G65" s="163"/>
      <c r="H65" s="163"/>
      <c r="J65" s="163"/>
      <c r="K65" s="163"/>
      <c r="L65" s="163"/>
    </row>
    <row r="66" spans="1:12" ht="14.25">
      <c r="A66" s="163"/>
      <c r="B66" s="163"/>
      <c r="C66" s="163"/>
      <c r="E66" s="163"/>
      <c r="F66" s="163"/>
      <c r="G66" s="163"/>
      <c r="H66" s="163"/>
      <c r="J66" s="163"/>
      <c r="K66" s="163"/>
      <c r="L66" s="163"/>
    </row>
    <row r="67" spans="1:12" ht="14.25">
      <c r="A67" s="163"/>
      <c r="B67" s="163"/>
      <c r="C67" s="163"/>
      <c r="E67" s="163"/>
      <c r="F67" s="163"/>
      <c r="G67" s="163"/>
      <c r="H67" s="163"/>
      <c r="J67" s="163"/>
      <c r="K67" s="163"/>
      <c r="L67" s="163"/>
    </row>
    <row r="68" spans="1:12" ht="14.25">
      <c r="A68" s="163"/>
      <c r="B68" s="163"/>
      <c r="C68" s="163"/>
      <c r="E68" s="163"/>
      <c r="F68" s="163"/>
      <c r="G68" s="163"/>
      <c r="H68" s="163"/>
      <c r="J68" s="163"/>
      <c r="K68" s="163"/>
      <c r="L68" s="163"/>
    </row>
    <row r="69" spans="1:12" ht="14.25">
      <c r="A69" s="163"/>
      <c r="B69" s="163"/>
      <c r="C69" s="163"/>
      <c r="E69" s="163"/>
      <c r="F69" s="163"/>
      <c r="G69" s="163"/>
      <c r="H69" s="163"/>
      <c r="J69" s="163"/>
      <c r="K69" s="163"/>
      <c r="L69" s="163"/>
    </row>
    <row r="70" spans="1:12" ht="14.25">
      <c r="A70" s="163"/>
      <c r="B70" s="163"/>
      <c r="C70" s="163"/>
      <c r="E70" s="163"/>
      <c r="F70" s="163"/>
      <c r="G70" s="163"/>
      <c r="H70" s="163"/>
      <c r="J70" s="163"/>
      <c r="K70" s="163"/>
      <c r="L70" s="163"/>
    </row>
    <row r="71" spans="1:12" ht="14.25">
      <c r="A71" s="163"/>
      <c r="B71" s="163"/>
      <c r="C71" s="163"/>
      <c r="E71" s="163"/>
      <c r="F71" s="163"/>
      <c r="G71" s="163"/>
      <c r="H71" s="163"/>
      <c r="J71" s="163"/>
      <c r="K71" s="163"/>
      <c r="L71" s="163"/>
    </row>
    <row r="72" spans="1:12" ht="14.25">
      <c r="A72" s="163"/>
      <c r="B72" s="163"/>
      <c r="C72" s="163"/>
      <c r="E72" s="163"/>
      <c r="F72" s="163"/>
      <c r="G72" s="163"/>
      <c r="H72" s="163"/>
      <c r="J72" s="163"/>
      <c r="K72" s="163"/>
      <c r="L72" s="163"/>
    </row>
    <row r="73" spans="1:12" ht="14.25">
      <c r="A73" s="163"/>
      <c r="B73" s="163"/>
      <c r="C73" s="163"/>
      <c r="E73" s="163"/>
      <c r="F73" s="163"/>
      <c r="G73" s="163"/>
      <c r="H73" s="163"/>
      <c r="J73" s="163"/>
      <c r="K73" s="163"/>
      <c r="L73" s="163"/>
    </row>
    <row r="74" spans="1:12" ht="14.25">
      <c r="A74" s="163"/>
      <c r="B74" s="163"/>
      <c r="C74" s="163"/>
      <c r="E74" s="163"/>
      <c r="F74" s="163"/>
      <c r="G74" s="163"/>
      <c r="H74" s="163"/>
      <c r="J74" s="163"/>
      <c r="K74" s="163"/>
      <c r="L74" s="163"/>
    </row>
    <row r="75" spans="1:12" ht="14.25">
      <c r="A75" s="163"/>
      <c r="B75" s="163"/>
      <c r="C75" s="163"/>
      <c r="E75" s="163"/>
      <c r="F75" s="163"/>
      <c r="G75" s="163"/>
      <c r="H75" s="163"/>
      <c r="J75" s="163"/>
      <c r="K75" s="163"/>
      <c r="L75" s="163"/>
    </row>
    <row r="76" spans="1:12" ht="14.25">
      <c r="A76" s="163"/>
      <c r="B76" s="163"/>
      <c r="C76" s="163"/>
      <c r="E76" s="163"/>
      <c r="F76" s="163"/>
      <c r="G76" s="163"/>
      <c r="H76" s="163"/>
      <c r="J76" s="163"/>
      <c r="K76" s="163"/>
      <c r="L76" s="163"/>
    </row>
    <row r="77" spans="1:12" ht="14.25">
      <c r="A77" s="163"/>
      <c r="B77" s="163"/>
      <c r="C77" s="163"/>
      <c r="E77" s="163"/>
      <c r="F77" s="163"/>
      <c r="G77" s="163"/>
      <c r="H77" s="163"/>
      <c r="J77" s="163"/>
      <c r="K77" s="163"/>
      <c r="L77" s="163"/>
    </row>
    <row r="78" spans="1:12" ht="14.25">
      <c r="A78" s="163"/>
      <c r="B78" s="163"/>
      <c r="C78" s="163"/>
      <c r="E78" s="163"/>
      <c r="F78" s="163"/>
      <c r="G78" s="163"/>
      <c r="H78" s="163"/>
      <c r="J78" s="163"/>
      <c r="K78" s="163"/>
      <c r="L78" s="163"/>
    </row>
    <row r="79" spans="1:12" ht="14.25">
      <c r="A79" s="163"/>
      <c r="B79" s="163"/>
      <c r="C79" s="163"/>
      <c r="E79" s="163"/>
      <c r="F79" s="163"/>
      <c r="G79" s="163"/>
      <c r="H79" s="163"/>
      <c r="J79" s="163"/>
      <c r="K79" s="163"/>
      <c r="L79" s="163"/>
    </row>
    <row r="80" spans="1:12" ht="14.25">
      <c r="A80" s="163"/>
      <c r="B80" s="163"/>
      <c r="C80" s="163"/>
      <c r="E80" s="163"/>
      <c r="F80" s="163"/>
      <c r="G80" s="163"/>
      <c r="H80" s="163"/>
      <c r="J80" s="163"/>
      <c r="K80" s="163"/>
      <c r="L80" s="163"/>
    </row>
    <row r="81" spans="1:12" ht="14.25">
      <c r="A81" s="163"/>
      <c r="B81" s="163"/>
      <c r="C81" s="163"/>
      <c r="E81" s="163"/>
      <c r="F81" s="163"/>
      <c r="G81" s="163"/>
      <c r="H81" s="163"/>
      <c r="J81" s="163"/>
      <c r="K81" s="163"/>
      <c r="L81" s="163"/>
    </row>
    <row r="82" spans="1:12" ht="14.25">
      <c r="A82" s="163"/>
      <c r="B82" s="163"/>
      <c r="C82" s="163"/>
      <c r="E82" s="163"/>
      <c r="F82" s="163"/>
      <c r="G82" s="163"/>
      <c r="H82" s="163"/>
      <c r="J82" s="163"/>
      <c r="K82" s="163"/>
      <c r="L82" s="163"/>
    </row>
    <row r="83" spans="1:12" ht="14.25">
      <c r="A83" s="163"/>
      <c r="B83" s="163"/>
      <c r="C83" s="163"/>
      <c r="E83" s="163"/>
      <c r="F83" s="163"/>
      <c r="G83" s="163"/>
      <c r="H83" s="163"/>
      <c r="J83" s="163"/>
      <c r="K83" s="163"/>
      <c r="L83" s="163"/>
    </row>
    <row r="84" spans="1:12" ht="14.25">
      <c r="A84" s="163"/>
      <c r="B84" s="163"/>
      <c r="C84" s="163"/>
      <c r="E84" s="163"/>
      <c r="F84" s="163"/>
      <c r="G84" s="163"/>
      <c r="H84" s="163"/>
      <c r="J84" s="163"/>
      <c r="K84" s="163"/>
      <c r="L84" s="163"/>
    </row>
    <row r="85" spans="1:12" ht="14.25">
      <c r="A85" s="163"/>
      <c r="B85" s="163"/>
      <c r="C85" s="163"/>
      <c r="E85" s="163"/>
      <c r="F85" s="163"/>
      <c r="G85" s="163"/>
      <c r="H85" s="163"/>
      <c r="J85" s="163"/>
      <c r="K85" s="163"/>
      <c r="L85" s="163"/>
    </row>
    <row r="86" spans="1:12" ht="14.25">
      <c r="A86" s="163"/>
      <c r="B86" s="163"/>
      <c r="C86" s="163"/>
      <c r="E86" s="163"/>
      <c r="F86" s="163"/>
      <c r="G86" s="163"/>
      <c r="H86" s="163"/>
      <c r="J86" s="163"/>
      <c r="K86" s="163"/>
      <c r="L86" s="163"/>
    </row>
    <row r="87" spans="1:12" ht="14.25">
      <c r="A87" s="163"/>
      <c r="B87" s="163"/>
      <c r="C87" s="163"/>
      <c r="E87" s="163"/>
      <c r="F87" s="163"/>
      <c r="G87" s="163"/>
      <c r="H87" s="163"/>
      <c r="J87" s="163"/>
      <c r="K87" s="163"/>
      <c r="L87" s="163"/>
    </row>
    <row r="88" spans="1:12" ht="14.25">
      <c r="A88" s="163"/>
      <c r="B88" s="163"/>
      <c r="C88" s="163"/>
      <c r="E88" s="163"/>
      <c r="F88" s="163"/>
      <c r="G88" s="163"/>
      <c r="H88" s="163"/>
      <c r="J88" s="163"/>
      <c r="K88" s="163"/>
      <c r="L88" s="163"/>
    </row>
    <row r="89" spans="1:12" ht="14.25">
      <c r="A89" s="163"/>
      <c r="B89" s="163"/>
      <c r="C89" s="163"/>
      <c r="E89" s="163"/>
      <c r="F89" s="163"/>
      <c r="G89" s="163"/>
      <c r="H89" s="163"/>
      <c r="J89" s="163"/>
      <c r="K89" s="163"/>
      <c r="L89" s="163"/>
    </row>
    <row r="90" spans="1:12" ht="14.25">
      <c r="A90" s="163"/>
      <c r="B90" s="163"/>
      <c r="C90" s="163"/>
      <c r="E90" s="163"/>
      <c r="F90" s="163"/>
      <c r="G90" s="163"/>
      <c r="H90" s="163"/>
      <c r="J90" s="163"/>
      <c r="K90" s="163"/>
      <c r="L90" s="163"/>
    </row>
    <row r="91" spans="1:12" ht="14.25">
      <c r="A91" s="163"/>
      <c r="B91" s="163"/>
      <c r="C91" s="163"/>
      <c r="E91" s="163"/>
      <c r="F91" s="163"/>
      <c r="G91" s="163"/>
      <c r="H91" s="163"/>
      <c r="J91" s="163"/>
      <c r="K91" s="163"/>
      <c r="L91" s="163"/>
    </row>
    <row r="92" spans="1:12" ht="14.25">
      <c r="A92" s="163"/>
      <c r="B92" s="163"/>
      <c r="C92" s="163"/>
      <c r="E92" s="163"/>
      <c r="F92" s="163"/>
      <c r="G92" s="163"/>
      <c r="H92" s="163"/>
      <c r="J92" s="163"/>
      <c r="K92" s="163"/>
      <c r="L92" s="163"/>
    </row>
    <row r="93" spans="1:12" ht="14.25">
      <c r="A93" s="163"/>
      <c r="B93" s="163"/>
      <c r="C93" s="163"/>
      <c r="E93" s="163"/>
      <c r="F93" s="163"/>
      <c r="G93" s="163"/>
      <c r="H93" s="163"/>
      <c r="J93" s="163"/>
      <c r="K93" s="163"/>
      <c r="L93" s="163"/>
    </row>
    <row r="94" spans="1:12" ht="14.25">
      <c r="A94" s="163"/>
      <c r="B94" s="163"/>
      <c r="C94" s="163"/>
      <c r="E94" s="163"/>
      <c r="F94" s="163"/>
      <c r="G94" s="163"/>
      <c r="H94" s="163"/>
      <c r="J94" s="163"/>
      <c r="K94" s="163"/>
      <c r="L94" s="163"/>
    </row>
    <row r="95" spans="1:12" ht="14.25">
      <c r="A95" s="163"/>
      <c r="B95" s="163"/>
      <c r="C95" s="163"/>
      <c r="E95" s="163"/>
      <c r="F95" s="163"/>
      <c r="G95" s="163"/>
      <c r="H95" s="163"/>
      <c r="J95" s="163"/>
      <c r="K95" s="163"/>
      <c r="L95" s="163"/>
    </row>
    <row r="96" spans="1:12" ht="14.25">
      <c r="A96" s="163"/>
      <c r="B96" s="163"/>
      <c r="C96" s="163"/>
      <c r="E96" s="163"/>
      <c r="F96" s="163"/>
      <c r="G96" s="163"/>
      <c r="H96" s="163"/>
      <c r="J96" s="163"/>
      <c r="K96" s="163"/>
      <c r="L96" s="163"/>
    </row>
    <row r="97" spans="1:12" ht="14.25">
      <c r="A97" s="163"/>
      <c r="B97" s="163"/>
      <c r="C97" s="163"/>
      <c r="E97" s="163"/>
      <c r="F97" s="163"/>
      <c r="G97" s="163"/>
      <c r="H97" s="163"/>
      <c r="J97" s="163"/>
      <c r="K97" s="163"/>
      <c r="L97" s="163"/>
    </row>
    <row r="98" spans="1:12" ht="14.25">
      <c r="A98" s="163"/>
      <c r="B98" s="163"/>
      <c r="C98" s="163"/>
      <c r="E98" s="163"/>
      <c r="F98" s="163"/>
      <c r="G98" s="163"/>
      <c r="H98" s="163"/>
      <c r="J98" s="163"/>
      <c r="K98" s="163"/>
      <c r="L98" s="163"/>
    </row>
    <row r="99" spans="1:12" ht="14.25">
      <c r="A99" s="163"/>
      <c r="B99" s="163"/>
      <c r="C99" s="163"/>
      <c r="E99" s="163"/>
      <c r="F99" s="163"/>
      <c r="G99" s="163"/>
      <c r="H99" s="163"/>
      <c r="J99" s="163"/>
      <c r="K99" s="163"/>
      <c r="L99" s="163"/>
    </row>
    <row r="100" spans="1:12" ht="14.25">
      <c r="A100" s="163"/>
      <c r="B100" s="163"/>
      <c r="C100" s="163"/>
      <c r="E100" s="163"/>
      <c r="F100" s="163"/>
      <c r="G100" s="163"/>
      <c r="H100" s="163"/>
      <c r="J100" s="163"/>
      <c r="K100" s="163"/>
      <c r="L100" s="163"/>
    </row>
    <row r="101" spans="1:12" ht="14.25">
      <c r="A101" s="163"/>
      <c r="B101" s="163"/>
      <c r="C101" s="163"/>
      <c r="E101" s="163"/>
      <c r="F101" s="163"/>
      <c r="G101" s="163"/>
      <c r="H101" s="163"/>
      <c r="J101" s="163"/>
      <c r="K101" s="163"/>
      <c r="L101" s="163"/>
    </row>
    <row r="102" spans="1:12" ht="14.25">
      <c r="A102" s="163"/>
      <c r="B102" s="163"/>
      <c r="C102" s="163"/>
      <c r="E102" s="163"/>
      <c r="F102" s="163"/>
      <c r="G102" s="163"/>
      <c r="H102" s="163"/>
      <c r="J102" s="163"/>
      <c r="K102" s="163"/>
      <c r="L102" s="163"/>
    </row>
    <row r="103" spans="1:12" ht="14.25">
      <c r="A103" s="163"/>
      <c r="B103" s="163"/>
      <c r="C103" s="163"/>
      <c r="E103" s="163"/>
      <c r="F103" s="163"/>
      <c r="G103" s="163"/>
      <c r="H103" s="163"/>
      <c r="J103" s="163"/>
      <c r="K103" s="163"/>
      <c r="L103" s="163"/>
    </row>
    <row r="104" spans="1:12" ht="14.25">
      <c r="A104" s="163"/>
      <c r="B104" s="163"/>
      <c r="C104" s="163"/>
      <c r="E104" s="163"/>
      <c r="F104" s="163"/>
      <c r="G104" s="163"/>
      <c r="H104" s="163"/>
      <c r="J104" s="163"/>
      <c r="K104" s="163"/>
      <c r="L104" s="163"/>
    </row>
    <row r="105" spans="1:12" ht="14.25">
      <c r="A105" s="163"/>
      <c r="B105" s="163"/>
      <c r="C105" s="163"/>
      <c r="E105" s="163"/>
      <c r="F105" s="163"/>
      <c r="G105" s="163"/>
      <c r="H105" s="163"/>
      <c r="J105" s="163"/>
      <c r="K105" s="163"/>
      <c r="L105" s="163"/>
    </row>
    <row r="106" spans="1:12" ht="14.25">
      <c r="A106" s="163"/>
      <c r="B106" s="163"/>
      <c r="C106" s="163"/>
      <c r="E106" s="163"/>
      <c r="F106" s="163"/>
      <c r="G106" s="163"/>
      <c r="H106" s="163"/>
      <c r="J106" s="163"/>
      <c r="K106" s="163"/>
      <c r="L106" s="163"/>
    </row>
    <row r="107" spans="1:12" ht="14.25">
      <c r="A107" s="163"/>
      <c r="B107" s="163"/>
      <c r="C107" s="163"/>
      <c r="E107" s="163"/>
      <c r="F107" s="163"/>
      <c r="G107" s="163"/>
      <c r="H107" s="163"/>
      <c r="J107" s="163"/>
      <c r="K107" s="163"/>
      <c r="L107" s="163"/>
    </row>
    <row r="108" spans="1:12" ht="14.25">
      <c r="A108" s="163"/>
      <c r="B108" s="163"/>
      <c r="C108" s="163"/>
      <c r="E108" s="163"/>
      <c r="F108" s="163"/>
      <c r="G108" s="163"/>
      <c r="H108" s="163"/>
      <c r="J108" s="163"/>
      <c r="K108" s="163"/>
      <c r="L108" s="163"/>
    </row>
    <row r="109" spans="1:12" ht="14.25">
      <c r="A109" s="163"/>
      <c r="B109" s="163"/>
      <c r="C109" s="163"/>
      <c r="E109" s="163"/>
      <c r="F109" s="163"/>
      <c r="G109" s="163"/>
      <c r="H109" s="163"/>
      <c r="J109" s="163"/>
      <c r="K109" s="163"/>
      <c r="L109" s="163"/>
    </row>
    <row r="110" spans="1:12" ht="14.25">
      <c r="A110" s="163"/>
      <c r="B110" s="163"/>
      <c r="C110" s="163"/>
      <c r="E110" s="163"/>
      <c r="F110" s="163"/>
      <c r="G110" s="163"/>
      <c r="H110" s="163"/>
      <c r="J110" s="163"/>
      <c r="K110" s="163"/>
      <c r="L110" s="163"/>
    </row>
    <row r="111" spans="1:12" ht="14.25">
      <c r="A111" s="163"/>
      <c r="B111" s="163"/>
      <c r="C111" s="163"/>
      <c r="E111" s="163"/>
      <c r="F111" s="163"/>
      <c r="G111" s="163"/>
      <c r="H111" s="163"/>
      <c r="J111" s="163"/>
      <c r="K111" s="163"/>
      <c r="L111" s="163"/>
    </row>
    <row r="112" spans="1:12" ht="14.25">
      <c r="A112" s="163"/>
      <c r="B112" s="163"/>
      <c r="C112" s="163"/>
      <c r="E112" s="163"/>
      <c r="F112" s="163"/>
      <c r="G112" s="163"/>
      <c r="H112" s="163"/>
      <c r="J112" s="163"/>
      <c r="K112" s="163"/>
      <c r="L112" s="163"/>
    </row>
    <row r="113" spans="1:12" ht="14.25">
      <c r="A113" s="163"/>
      <c r="B113" s="163"/>
      <c r="C113" s="163"/>
      <c r="E113" s="163"/>
      <c r="F113" s="163"/>
      <c r="G113" s="163"/>
      <c r="H113" s="163"/>
      <c r="J113" s="163"/>
      <c r="K113" s="163"/>
      <c r="L113" s="163"/>
    </row>
    <row r="114" spans="1:12" ht="14.25">
      <c r="A114" s="163"/>
      <c r="B114" s="163"/>
      <c r="C114" s="163"/>
      <c r="E114" s="163"/>
      <c r="F114" s="163"/>
      <c r="G114" s="163"/>
      <c r="H114" s="163"/>
      <c r="J114" s="163"/>
      <c r="K114" s="163"/>
      <c r="L114" s="163"/>
    </row>
    <row r="115" spans="1:12" ht="14.25">
      <c r="A115" s="163"/>
      <c r="B115" s="163"/>
      <c r="C115" s="163"/>
      <c r="E115" s="163"/>
      <c r="F115" s="163"/>
      <c r="G115" s="163"/>
      <c r="H115" s="163"/>
      <c r="J115" s="163"/>
      <c r="K115" s="163"/>
      <c r="L115" s="163"/>
    </row>
    <row r="116" spans="1:12" ht="14.25">
      <c r="A116" s="163"/>
      <c r="B116" s="163"/>
      <c r="C116" s="163"/>
      <c r="E116" s="163"/>
      <c r="F116" s="163"/>
      <c r="G116" s="163"/>
      <c r="H116" s="163"/>
      <c r="J116" s="163"/>
      <c r="K116" s="163"/>
      <c r="L116" s="163"/>
    </row>
    <row r="117" spans="1:12" ht="14.25">
      <c r="A117" s="163"/>
      <c r="B117" s="163"/>
      <c r="C117" s="163"/>
      <c r="E117" s="163"/>
      <c r="F117" s="163"/>
      <c r="G117" s="163"/>
      <c r="H117" s="163"/>
      <c r="J117" s="163"/>
      <c r="K117" s="163"/>
      <c r="L117" s="163"/>
    </row>
    <row r="118" spans="1:12" ht="14.25">
      <c r="A118" s="163"/>
      <c r="B118" s="163"/>
      <c r="C118" s="163"/>
      <c r="E118" s="163"/>
      <c r="F118" s="163"/>
      <c r="G118" s="163"/>
      <c r="H118" s="163"/>
      <c r="J118" s="163"/>
      <c r="K118" s="163"/>
      <c r="L118" s="163"/>
    </row>
    <row r="119" spans="1:12" ht="14.25">
      <c r="A119" s="163"/>
      <c r="B119" s="163"/>
      <c r="C119" s="163"/>
      <c r="E119" s="163"/>
      <c r="F119" s="163"/>
      <c r="G119" s="163"/>
      <c r="H119" s="163"/>
      <c r="J119" s="163"/>
      <c r="K119" s="163"/>
      <c r="L119" s="163"/>
    </row>
    <row r="120" spans="1:12" ht="14.25">
      <c r="A120" s="163"/>
      <c r="B120" s="163"/>
      <c r="C120" s="163"/>
      <c r="E120" s="163"/>
      <c r="F120" s="163"/>
      <c r="G120" s="163"/>
      <c r="H120" s="163"/>
      <c r="J120" s="163"/>
      <c r="K120" s="163"/>
      <c r="L120" s="163"/>
    </row>
    <row r="121" spans="1:12" ht="14.25">
      <c r="A121" s="163"/>
      <c r="B121" s="163"/>
      <c r="C121" s="163"/>
      <c r="E121" s="163"/>
      <c r="F121" s="163"/>
      <c r="G121" s="163"/>
      <c r="H121" s="163"/>
      <c r="J121" s="163"/>
      <c r="K121" s="163"/>
      <c r="L121" s="163"/>
    </row>
    <row r="122" spans="1:12" ht="14.25">
      <c r="A122" s="163"/>
      <c r="B122" s="163"/>
      <c r="C122" s="163"/>
      <c r="E122" s="163"/>
      <c r="F122" s="163"/>
      <c r="G122" s="163"/>
      <c r="H122" s="163"/>
      <c r="J122" s="163"/>
      <c r="K122" s="163"/>
      <c r="L122" s="163"/>
    </row>
    <row r="123" spans="1:12" ht="14.25">
      <c r="A123" s="163"/>
      <c r="B123" s="163"/>
      <c r="C123" s="163"/>
      <c r="E123" s="163"/>
      <c r="F123" s="163"/>
      <c r="G123" s="163"/>
      <c r="H123" s="163"/>
      <c r="J123" s="163"/>
      <c r="K123" s="163"/>
      <c r="L123" s="163"/>
    </row>
    <row r="124" spans="1:12" ht="14.25">
      <c r="A124" s="163"/>
      <c r="B124" s="163"/>
      <c r="C124" s="163"/>
      <c r="E124" s="163"/>
      <c r="F124" s="163"/>
      <c r="G124" s="163"/>
      <c r="H124" s="163"/>
      <c r="J124" s="163"/>
      <c r="K124" s="163"/>
      <c r="L124" s="163"/>
    </row>
    <row r="125" spans="1:12" ht="14.25">
      <c r="A125" s="163"/>
      <c r="B125" s="163"/>
      <c r="C125" s="163"/>
      <c r="E125" s="163"/>
      <c r="F125" s="163"/>
      <c r="G125" s="163"/>
      <c r="H125" s="163"/>
      <c r="J125" s="163"/>
      <c r="K125" s="163"/>
      <c r="L125" s="163"/>
    </row>
    <row r="126" spans="1:12" ht="14.25">
      <c r="A126" s="163"/>
      <c r="B126" s="163"/>
      <c r="C126" s="163"/>
      <c r="E126" s="163"/>
      <c r="F126" s="163"/>
      <c r="G126" s="163"/>
      <c r="H126" s="163"/>
      <c r="J126" s="163"/>
      <c r="K126" s="163"/>
      <c r="L126" s="163"/>
    </row>
    <row r="127" spans="1:12" ht="14.25">
      <c r="A127" s="163"/>
      <c r="B127" s="163"/>
      <c r="C127" s="163"/>
      <c r="E127" s="163"/>
      <c r="F127" s="163"/>
      <c r="G127" s="163"/>
      <c r="H127" s="163"/>
      <c r="J127" s="163"/>
      <c r="K127" s="163"/>
      <c r="L127" s="163"/>
    </row>
    <row r="128" spans="1:12" ht="14.25">
      <c r="A128" s="163"/>
      <c r="B128" s="163"/>
      <c r="C128" s="163"/>
      <c r="E128" s="163"/>
      <c r="F128" s="163"/>
      <c r="G128" s="163"/>
      <c r="H128" s="163"/>
      <c r="J128" s="163"/>
      <c r="K128" s="163"/>
      <c r="L128" s="163"/>
    </row>
    <row r="129" spans="1:12" ht="14.25">
      <c r="A129" s="163"/>
      <c r="B129" s="163"/>
      <c r="C129" s="163"/>
      <c r="E129" s="163"/>
      <c r="F129" s="163"/>
      <c r="G129" s="163"/>
      <c r="H129" s="163"/>
      <c r="J129" s="163"/>
      <c r="K129" s="163"/>
      <c r="L129" s="163"/>
    </row>
    <row r="130" spans="1:12" ht="14.25">
      <c r="A130" s="163"/>
      <c r="B130" s="163"/>
      <c r="C130" s="163"/>
      <c r="E130" s="163"/>
      <c r="F130" s="163"/>
      <c r="G130" s="163"/>
      <c r="H130" s="163"/>
      <c r="J130" s="163"/>
      <c r="K130" s="163"/>
      <c r="L130" s="163"/>
    </row>
    <row r="131" spans="1:12" ht="14.25">
      <c r="A131" s="163"/>
      <c r="B131" s="163"/>
      <c r="C131" s="163"/>
      <c r="E131" s="163"/>
      <c r="F131" s="163"/>
      <c r="G131" s="163"/>
      <c r="H131" s="163"/>
      <c r="J131" s="163"/>
      <c r="K131" s="163"/>
      <c r="L131" s="163"/>
    </row>
    <row r="132" spans="1:12" ht="14.25">
      <c r="A132" s="163"/>
      <c r="B132" s="163"/>
      <c r="C132" s="163"/>
      <c r="E132" s="163"/>
      <c r="F132" s="163"/>
      <c r="G132" s="163"/>
      <c r="H132" s="163"/>
      <c r="J132" s="163"/>
      <c r="K132" s="163"/>
      <c r="L132" s="163"/>
    </row>
    <row r="133" spans="1:12" ht="14.25">
      <c r="A133" s="163"/>
      <c r="B133" s="163"/>
      <c r="C133" s="163"/>
      <c r="E133" s="163"/>
      <c r="F133" s="163"/>
      <c r="G133" s="163"/>
      <c r="H133" s="163"/>
      <c r="J133" s="163"/>
      <c r="K133" s="163"/>
      <c r="L133" s="163"/>
    </row>
    <row r="134" spans="1:12" ht="14.25">
      <c r="A134" s="163"/>
      <c r="B134" s="163"/>
      <c r="C134" s="163"/>
      <c r="E134" s="163"/>
      <c r="F134" s="163"/>
      <c r="G134" s="163"/>
      <c r="H134" s="163"/>
      <c r="J134" s="163"/>
      <c r="K134" s="163"/>
      <c r="L134" s="163"/>
    </row>
    <row r="135" spans="1:12" ht="14.25">
      <c r="A135" s="163"/>
      <c r="B135" s="163"/>
      <c r="C135" s="163"/>
      <c r="E135" s="163"/>
      <c r="F135" s="163"/>
      <c r="G135" s="163"/>
      <c r="H135" s="163"/>
      <c r="J135" s="163"/>
      <c r="K135" s="163"/>
      <c r="L135" s="163"/>
    </row>
    <row r="136" spans="1:12" ht="14.25">
      <c r="A136" s="163"/>
      <c r="B136" s="163"/>
      <c r="C136" s="163"/>
      <c r="E136" s="163"/>
      <c r="F136" s="163"/>
      <c r="G136" s="163"/>
      <c r="H136" s="163"/>
      <c r="J136" s="163"/>
      <c r="K136" s="163"/>
      <c r="L136" s="163"/>
    </row>
    <row r="137" spans="1:12" ht="14.25">
      <c r="A137" s="163"/>
      <c r="B137" s="163"/>
      <c r="C137" s="163"/>
      <c r="E137" s="163"/>
      <c r="F137" s="163"/>
      <c r="G137" s="163"/>
      <c r="H137" s="163"/>
      <c r="J137" s="163"/>
      <c r="K137" s="163"/>
      <c r="L137" s="163"/>
    </row>
    <row r="138" spans="1:12" ht="14.25">
      <c r="A138" s="163"/>
      <c r="B138" s="163"/>
      <c r="C138" s="163"/>
      <c r="E138" s="163"/>
      <c r="F138" s="163"/>
      <c r="G138" s="163"/>
      <c r="H138" s="163"/>
      <c r="J138" s="163"/>
      <c r="K138" s="163"/>
      <c r="L138" s="163"/>
    </row>
    <row r="139" spans="1:12" ht="14.25">
      <c r="A139" s="163"/>
      <c r="B139" s="163"/>
      <c r="C139" s="163"/>
      <c r="E139" s="163"/>
      <c r="F139" s="163"/>
      <c r="G139" s="163"/>
      <c r="H139" s="163"/>
      <c r="J139" s="163"/>
      <c r="K139" s="163"/>
      <c r="L139" s="163"/>
    </row>
    <row r="140" spans="1:12" ht="14.25">
      <c r="A140" s="163"/>
      <c r="B140" s="163"/>
      <c r="C140" s="163"/>
      <c r="E140" s="163"/>
      <c r="F140" s="163"/>
      <c r="G140" s="163"/>
      <c r="H140" s="163"/>
      <c r="J140" s="163"/>
      <c r="K140" s="163"/>
      <c r="L140" s="163"/>
    </row>
    <row r="141" spans="1:12" ht="14.25">
      <c r="A141" s="163"/>
      <c r="B141" s="163"/>
      <c r="C141" s="163"/>
      <c r="E141" s="163"/>
      <c r="F141" s="163"/>
      <c r="G141" s="163"/>
      <c r="H141" s="163"/>
      <c r="J141" s="163"/>
      <c r="K141" s="163"/>
      <c r="L141" s="163"/>
    </row>
    <row r="142" spans="1:12" ht="14.25">
      <c r="A142" s="163"/>
      <c r="B142" s="163"/>
      <c r="C142" s="163"/>
      <c r="E142" s="163"/>
      <c r="F142" s="163"/>
      <c r="G142" s="163"/>
      <c r="H142" s="163"/>
      <c r="J142" s="163"/>
      <c r="K142" s="163"/>
      <c r="L142" s="163"/>
    </row>
    <row r="143" spans="1:12" ht="14.25">
      <c r="A143" s="163"/>
      <c r="B143" s="163"/>
      <c r="C143" s="163"/>
      <c r="E143" s="163"/>
      <c r="F143" s="163"/>
      <c r="G143" s="163"/>
      <c r="H143" s="163"/>
      <c r="J143" s="163"/>
      <c r="K143" s="163"/>
      <c r="L143" s="163"/>
    </row>
    <row r="144" spans="1:12" ht="14.25">
      <c r="A144" s="163"/>
      <c r="B144" s="163"/>
      <c r="C144" s="163"/>
      <c r="E144" s="163"/>
      <c r="F144" s="163"/>
      <c r="G144" s="163"/>
      <c r="H144" s="163"/>
      <c r="J144" s="163"/>
      <c r="K144" s="163"/>
      <c r="L144" s="163"/>
    </row>
    <row r="145" spans="1:12" ht="14.25">
      <c r="A145" s="163"/>
      <c r="B145" s="163"/>
      <c r="C145" s="163"/>
      <c r="E145" s="163"/>
      <c r="F145" s="163"/>
      <c r="G145" s="163"/>
      <c r="H145" s="163"/>
      <c r="J145" s="163"/>
      <c r="K145" s="163"/>
      <c r="L145" s="163"/>
    </row>
    <row r="146" spans="1:12" ht="14.25">
      <c r="A146" s="163"/>
      <c r="B146" s="163"/>
      <c r="C146" s="163"/>
      <c r="E146" s="163"/>
      <c r="F146" s="163"/>
      <c r="G146" s="163"/>
      <c r="H146" s="163"/>
      <c r="J146" s="163"/>
      <c r="K146" s="163"/>
      <c r="L146" s="163"/>
    </row>
    <row r="147" spans="1:12" ht="14.25">
      <c r="A147" s="163"/>
      <c r="B147" s="163"/>
      <c r="C147" s="163"/>
      <c r="E147" s="163"/>
      <c r="F147" s="163"/>
      <c r="G147" s="163"/>
      <c r="H147" s="163"/>
      <c r="J147" s="163"/>
      <c r="K147" s="163"/>
      <c r="L147" s="163"/>
    </row>
    <row r="148" spans="1:12" ht="14.25">
      <c r="A148" s="163"/>
      <c r="B148" s="163"/>
      <c r="C148" s="163"/>
      <c r="E148" s="163"/>
      <c r="F148" s="163"/>
      <c r="G148" s="163"/>
      <c r="H148" s="163"/>
      <c r="J148" s="163"/>
      <c r="K148" s="163"/>
      <c r="L148" s="163"/>
    </row>
    <row r="149" spans="1:12" ht="14.25">
      <c r="A149" s="163"/>
      <c r="B149" s="163"/>
      <c r="C149" s="163"/>
      <c r="E149" s="163"/>
      <c r="F149" s="163"/>
      <c r="G149" s="163"/>
      <c r="H149" s="163"/>
      <c r="J149" s="163"/>
      <c r="K149" s="163"/>
      <c r="L149" s="163"/>
    </row>
    <row r="150" spans="1:12" ht="14.25">
      <c r="A150" s="163"/>
      <c r="B150" s="163"/>
      <c r="C150" s="163"/>
      <c r="E150" s="163"/>
      <c r="F150" s="163"/>
      <c r="G150" s="163"/>
      <c r="H150" s="163"/>
      <c r="J150" s="163"/>
      <c r="K150" s="163"/>
      <c r="L150" s="163"/>
    </row>
    <row r="151" spans="1:12" ht="14.25">
      <c r="A151" s="163"/>
      <c r="B151" s="163"/>
      <c r="C151" s="163"/>
      <c r="E151" s="163"/>
      <c r="F151" s="163"/>
      <c r="G151" s="163"/>
      <c r="H151" s="163"/>
      <c r="J151" s="163"/>
      <c r="K151" s="163"/>
      <c r="L151" s="163"/>
    </row>
    <row r="152" spans="1:12" ht="14.25">
      <c r="A152" s="163"/>
      <c r="B152" s="163"/>
      <c r="C152" s="163"/>
      <c r="E152" s="163"/>
      <c r="F152" s="163"/>
      <c r="G152" s="163"/>
      <c r="H152" s="163"/>
      <c r="J152" s="163"/>
      <c r="K152" s="163"/>
      <c r="L152" s="163"/>
    </row>
    <row r="153" spans="1:12" ht="14.25">
      <c r="A153" s="163"/>
      <c r="B153" s="163"/>
      <c r="C153" s="163"/>
      <c r="E153" s="163"/>
      <c r="F153" s="163"/>
      <c r="G153" s="163"/>
      <c r="H153" s="163"/>
      <c r="J153" s="163"/>
      <c r="K153" s="163"/>
      <c r="L153" s="163"/>
    </row>
    <row r="154" spans="1:12" ht="14.25">
      <c r="A154" s="163"/>
      <c r="B154" s="163"/>
      <c r="C154" s="163"/>
      <c r="E154" s="163"/>
      <c r="F154" s="163"/>
      <c r="G154" s="163"/>
      <c r="H154" s="163"/>
      <c r="J154" s="163"/>
      <c r="K154" s="163"/>
      <c r="L154" s="163"/>
    </row>
    <row r="155" spans="1:12" ht="14.25">
      <c r="A155" s="163"/>
      <c r="B155" s="163"/>
      <c r="C155" s="163"/>
      <c r="E155" s="163"/>
      <c r="F155" s="163"/>
      <c r="G155" s="163"/>
      <c r="H155" s="163"/>
      <c r="J155" s="163"/>
      <c r="K155" s="163"/>
      <c r="L155" s="163"/>
    </row>
    <row r="156" spans="1:12" ht="14.25">
      <c r="A156" s="163"/>
      <c r="B156" s="163"/>
      <c r="C156" s="163"/>
      <c r="E156" s="163"/>
      <c r="F156" s="163"/>
      <c r="G156" s="163"/>
      <c r="H156" s="163"/>
      <c r="J156" s="163"/>
      <c r="K156" s="163"/>
      <c r="L156" s="163"/>
    </row>
    <row r="157" spans="1:12" ht="14.25">
      <c r="A157" s="163"/>
      <c r="B157" s="163"/>
      <c r="C157" s="163"/>
      <c r="E157" s="163"/>
      <c r="F157" s="163"/>
      <c r="G157" s="163"/>
      <c r="H157" s="163"/>
      <c r="J157" s="163"/>
      <c r="K157" s="163"/>
      <c r="L157" s="163"/>
    </row>
    <row r="158" spans="1:12" ht="14.25">
      <c r="A158" s="163"/>
      <c r="B158" s="163"/>
      <c r="C158" s="163"/>
      <c r="E158" s="163"/>
      <c r="F158" s="163"/>
      <c r="G158" s="163"/>
      <c r="H158" s="163"/>
      <c r="J158" s="163"/>
      <c r="K158" s="163"/>
      <c r="L158" s="163"/>
    </row>
    <row r="159" spans="1:12" ht="14.25">
      <c r="A159" s="163"/>
      <c r="B159" s="163"/>
      <c r="C159" s="163"/>
      <c r="E159" s="163"/>
      <c r="F159" s="163"/>
      <c r="G159" s="163"/>
      <c r="H159" s="163"/>
      <c r="J159" s="163"/>
      <c r="K159" s="163"/>
      <c r="L159" s="163"/>
    </row>
    <row r="160" spans="1:12" ht="14.25">
      <c r="A160" s="163"/>
      <c r="B160" s="163"/>
      <c r="C160" s="163"/>
      <c r="E160" s="163"/>
      <c r="F160" s="163"/>
      <c r="G160" s="163"/>
      <c r="H160" s="163"/>
      <c r="J160" s="163"/>
      <c r="K160" s="163"/>
      <c r="L160" s="163"/>
    </row>
    <row r="161" spans="1:12" ht="14.25">
      <c r="A161" s="163"/>
      <c r="B161" s="163"/>
      <c r="C161" s="163"/>
      <c r="E161" s="163"/>
      <c r="F161" s="163"/>
      <c r="G161" s="163"/>
      <c r="H161" s="163"/>
      <c r="J161" s="163"/>
      <c r="K161" s="163"/>
      <c r="L161" s="163"/>
    </row>
    <row r="162" spans="1:12" ht="14.25">
      <c r="A162" s="163"/>
      <c r="B162" s="163"/>
      <c r="C162" s="163"/>
      <c r="E162" s="163"/>
      <c r="F162" s="163"/>
      <c r="G162" s="163"/>
      <c r="H162" s="163"/>
      <c r="J162" s="163"/>
      <c r="K162" s="163"/>
      <c r="L162" s="163"/>
    </row>
    <row r="163" spans="1:12" ht="14.25">
      <c r="A163" s="163"/>
      <c r="B163" s="163"/>
      <c r="C163" s="163"/>
      <c r="E163" s="163"/>
      <c r="F163" s="163"/>
      <c r="G163" s="163"/>
      <c r="H163" s="163"/>
      <c r="J163" s="163"/>
      <c r="K163" s="163"/>
      <c r="L163" s="163"/>
    </row>
    <row r="164" spans="1:12" ht="14.25">
      <c r="A164" s="163"/>
      <c r="B164" s="163"/>
      <c r="C164" s="163"/>
      <c r="E164" s="163"/>
      <c r="F164" s="163"/>
      <c r="G164" s="163"/>
      <c r="H164" s="163"/>
      <c r="J164" s="163"/>
      <c r="K164" s="163"/>
      <c r="L164" s="163"/>
    </row>
    <row r="165" spans="1:12" ht="14.25">
      <c r="A165" s="163"/>
      <c r="B165" s="163"/>
      <c r="C165" s="163"/>
      <c r="E165" s="163"/>
      <c r="F165" s="163"/>
      <c r="G165" s="163"/>
      <c r="H165" s="163"/>
      <c r="J165" s="163"/>
      <c r="K165" s="163"/>
      <c r="L165" s="163"/>
    </row>
    <row r="166" spans="1:12" ht="14.25">
      <c r="A166" s="163"/>
      <c r="B166" s="163"/>
      <c r="C166" s="163"/>
      <c r="E166" s="163"/>
      <c r="F166" s="163"/>
      <c r="G166" s="163"/>
      <c r="H166" s="163"/>
      <c r="J166" s="163"/>
      <c r="K166" s="163"/>
      <c r="L166" s="163"/>
    </row>
    <row r="167" spans="1:12" ht="14.25">
      <c r="A167" s="163"/>
      <c r="B167" s="163"/>
      <c r="C167" s="163"/>
      <c r="E167" s="163"/>
      <c r="F167" s="163"/>
      <c r="G167" s="163"/>
      <c r="H167" s="163"/>
      <c r="J167" s="163"/>
      <c r="K167" s="163"/>
      <c r="L167" s="163"/>
    </row>
    <row r="168" spans="1:12" ht="14.25">
      <c r="A168" s="163"/>
      <c r="B168" s="163"/>
      <c r="C168" s="163"/>
      <c r="E168" s="163"/>
      <c r="F168" s="163"/>
      <c r="G168" s="163"/>
      <c r="H168" s="163"/>
      <c r="J168" s="163"/>
      <c r="K168" s="163"/>
      <c r="L168" s="163"/>
    </row>
    <row r="169" spans="1:12" ht="14.25">
      <c r="A169" s="163"/>
      <c r="B169" s="163"/>
      <c r="C169" s="163"/>
      <c r="E169" s="163"/>
      <c r="F169" s="163"/>
      <c r="G169" s="163"/>
      <c r="H169" s="163"/>
      <c r="J169" s="163"/>
      <c r="K169" s="163"/>
      <c r="L169" s="163"/>
    </row>
    <row r="170" spans="1:12" ht="14.25">
      <c r="A170" s="163"/>
      <c r="B170" s="163"/>
      <c r="C170" s="163"/>
      <c r="E170" s="163"/>
      <c r="F170" s="163"/>
      <c r="G170" s="163"/>
      <c r="H170" s="163"/>
      <c r="J170" s="163"/>
      <c r="K170" s="163"/>
      <c r="L170" s="163"/>
    </row>
    <row r="171" spans="1:12" ht="14.25">
      <c r="A171" s="163"/>
      <c r="B171" s="163"/>
      <c r="C171" s="163"/>
      <c r="E171" s="163"/>
      <c r="F171" s="163"/>
      <c r="G171" s="163"/>
      <c r="H171" s="163"/>
      <c r="J171" s="163"/>
      <c r="K171" s="163"/>
      <c r="L171" s="163"/>
    </row>
    <row r="172" spans="1:12" ht="14.25">
      <c r="A172" s="163"/>
      <c r="B172" s="163"/>
      <c r="C172" s="163"/>
      <c r="E172" s="163"/>
      <c r="F172" s="163"/>
      <c r="G172" s="163"/>
      <c r="H172" s="163"/>
      <c r="J172" s="163"/>
      <c r="K172" s="163"/>
      <c r="L172" s="163"/>
    </row>
    <row r="173" spans="1:12" ht="14.25">
      <c r="A173" s="163"/>
      <c r="B173" s="163"/>
      <c r="C173" s="163"/>
      <c r="E173" s="163"/>
      <c r="F173" s="163"/>
      <c r="G173" s="163"/>
      <c r="H173" s="163"/>
      <c r="J173" s="163"/>
      <c r="K173" s="163"/>
      <c r="L173" s="163"/>
    </row>
    <row r="174" spans="1:12" ht="14.25">
      <c r="A174" s="163"/>
      <c r="B174" s="163"/>
      <c r="C174" s="163"/>
      <c r="E174" s="163"/>
      <c r="F174" s="163"/>
      <c r="G174" s="163"/>
      <c r="H174" s="163"/>
      <c r="J174" s="163"/>
      <c r="K174" s="163"/>
      <c r="L174" s="163"/>
    </row>
    <row r="175" spans="1:12" ht="14.25">
      <c r="A175" s="163"/>
      <c r="B175" s="163"/>
      <c r="C175" s="163"/>
      <c r="E175" s="163"/>
      <c r="F175" s="163"/>
      <c r="G175" s="163"/>
      <c r="H175" s="163"/>
      <c r="J175" s="163"/>
      <c r="K175" s="163"/>
      <c r="L175" s="163"/>
    </row>
    <row r="176" spans="1:12" ht="14.25">
      <c r="A176" s="163"/>
      <c r="B176" s="163"/>
      <c r="C176" s="163"/>
      <c r="E176" s="163"/>
      <c r="F176" s="163"/>
      <c r="G176" s="163"/>
      <c r="H176" s="163"/>
      <c r="J176" s="163"/>
      <c r="K176" s="163"/>
      <c r="L176" s="163"/>
    </row>
    <row r="177" spans="1:12" ht="14.25">
      <c r="A177" s="163"/>
      <c r="B177" s="163"/>
      <c r="C177" s="163"/>
      <c r="E177" s="163"/>
      <c r="F177" s="163"/>
      <c r="G177" s="163"/>
      <c r="H177" s="163"/>
      <c r="J177" s="163"/>
      <c r="K177" s="163"/>
      <c r="L177" s="163"/>
    </row>
    <row r="178" spans="1:12" ht="14.25">
      <c r="A178" s="163"/>
      <c r="B178" s="163"/>
      <c r="C178" s="163"/>
      <c r="E178" s="163"/>
      <c r="F178" s="163"/>
      <c r="G178" s="163"/>
      <c r="H178" s="163"/>
      <c r="J178" s="163"/>
      <c r="K178" s="163"/>
      <c r="L178" s="163"/>
    </row>
    <row r="179" spans="1:12" ht="14.25">
      <c r="A179" s="163"/>
      <c r="B179" s="163"/>
      <c r="C179" s="163"/>
      <c r="E179" s="163"/>
      <c r="F179" s="163"/>
      <c r="G179" s="163"/>
      <c r="H179" s="163"/>
      <c r="J179" s="163"/>
      <c r="K179" s="163"/>
      <c r="L179" s="163"/>
    </row>
    <row r="180" spans="1:12" ht="14.25">
      <c r="A180" s="163"/>
      <c r="B180" s="163"/>
      <c r="C180" s="163"/>
      <c r="E180" s="163"/>
      <c r="F180" s="163"/>
      <c r="G180" s="163"/>
      <c r="H180" s="163"/>
      <c r="J180" s="163"/>
      <c r="K180" s="163"/>
      <c r="L180" s="163"/>
    </row>
    <row r="181" spans="1:12" ht="14.25">
      <c r="A181" s="163"/>
      <c r="B181" s="163"/>
      <c r="C181" s="163"/>
      <c r="E181" s="163"/>
      <c r="F181" s="163"/>
      <c r="G181" s="163"/>
      <c r="H181" s="163"/>
      <c r="J181" s="163"/>
      <c r="K181" s="163"/>
      <c r="L181" s="163"/>
    </row>
    <row r="182" spans="1:12" ht="14.25">
      <c r="A182" s="163"/>
      <c r="B182" s="163"/>
      <c r="C182" s="163"/>
      <c r="E182" s="163"/>
      <c r="F182" s="163"/>
      <c r="G182" s="163"/>
      <c r="H182" s="163"/>
      <c r="J182" s="163"/>
      <c r="K182" s="163"/>
      <c r="L182" s="163"/>
    </row>
    <row r="183" spans="1:12" ht="14.25">
      <c r="A183" s="163"/>
      <c r="B183" s="163"/>
      <c r="C183" s="163"/>
      <c r="E183" s="163"/>
      <c r="F183" s="163"/>
      <c r="G183" s="163"/>
      <c r="H183" s="163"/>
      <c r="J183" s="163"/>
      <c r="K183" s="163"/>
      <c r="L183" s="163"/>
    </row>
    <row r="184" spans="1:12" ht="14.25">
      <c r="A184" s="163"/>
      <c r="B184" s="163"/>
      <c r="C184" s="163"/>
      <c r="E184" s="163"/>
      <c r="F184" s="163"/>
      <c r="G184" s="163"/>
      <c r="H184" s="163"/>
      <c r="J184" s="163"/>
      <c r="K184" s="163"/>
      <c r="L184" s="163"/>
    </row>
    <row r="185" spans="1:12" ht="14.25">
      <c r="A185" s="163"/>
      <c r="B185" s="163"/>
      <c r="C185" s="163"/>
      <c r="E185" s="163"/>
      <c r="F185" s="163"/>
      <c r="G185" s="163"/>
      <c r="H185" s="163"/>
      <c r="J185" s="163"/>
      <c r="K185" s="163"/>
      <c r="L185" s="163"/>
    </row>
    <row r="186" spans="1:12" ht="14.25">
      <c r="A186" s="163"/>
      <c r="B186" s="163"/>
      <c r="C186" s="163"/>
      <c r="E186" s="163"/>
      <c r="F186" s="163"/>
      <c r="G186" s="163"/>
      <c r="H186" s="163"/>
      <c r="J186" s="163"/>
      <c r="K186" s="163"/>
      <c r="L186" s="163"/>
    </row>
    <row r="187" spans="1:12" ht="14.25">
      <c r="A187" s="163"/>
      <c r="B187" s="163"/>
      <c r="C187" s="163"/>
      <c r="E187" s="163"/>
      <c r="F187" s="163"/>
      <c r="G187" s="163"/>
      <c r="H187" s="163"/>
      <c r="J187" s="163"/>
      <c r="K187" s="163"/>
      <c r="L187" s="163"/>
    </row>
    <row r="188" spans="1:12" ht="14.25">
      <c r="A188" s="163"/>
      <c r="B188" s="163"/>
      <c r="C188" s="163"/>
      <c r="E188" s="163"/>
      <c r="F188" s="163"/>
      <c r="G188" s="163"/>
      <c r="H188" s="163"/>
      <c r="J188" s="163"/>
      <c r="K188" s="163"/>
      <c r="L188" s="163"/>
    </row>
    <row r="189" spans="1:12" ht="14.25">
      <c r="A189" s="163"/>
      <c r="B189" s="163"/>
      <c r="C189" s="163"/>
      <c r="E189" s="163"/>
      <c r="F189" s="163"/>
      <c r="G189" s="163"/>
      <c r="H189" s="163"/>
      <c r="J189" s="163"/>
      <c r="K189" s="163"/>
      <c r="L189" s="163"/>
    </row>
    <row r="190" spans="1:12" ht="14.25">
      <c r="A190" s="163"/>
      <c r="B190" s="163"/>
      <c r="C190" s="163"/>
      <c r="E190" s="163"/>
      <c r="F190" s="163"/>
      <c r="G190" s="163"/>
      <c r="H190" s="163"/>
      <c r="J190" s="163"/>
      <c r="K190" s="163"/>
      <c r="L190" s="163"/>
    </row>
    <row r="191" spans="1:12" ht="14.25">
      <c r="A191" s="163"/>
      <c r="B191" s="163"/>
      <c r="C191" s="163"/>
      <c r="E191" s="163"/>
      <c r="F191" s="163"/>
      <c r="G191" s="163"/>
      <c r="H191" s="163"/>
      <c r="J191" s="163"/>
      <c r="K191" s="163"/>
      <c r="L191" s="163"/>
    </row>
    <row r="192" spans="1:12" ht="14.25">
      <c r="A192" s="163"/>
      <c r="B192" s="163"/>
      <c r="C192" s="163"/>
      <c r="E192" s="163"/>
      <c r="F192" s="163"/>
      <c r="G192" s="163"/>
      <c r="H192" s="163"/>
      <c r="J192" s="163"/>
      <c r="K192" s="163"/>
      <c r="L192" s="163"/>
    </row>
    <row r="193" spans="1:12" ht="14.25">
      <c r="A193" s="163"/>
      <c r="B193" s="163"/>
      <c r="C193" s="163"/>
      <c r="E193" s="163"/>
      <c r="F193" s="163"/>
      <c r="G193" s="163"/>
      <c r="H193" s="163"/>
      <c r="J193" s="163"/>
      <c r="K193" s="163"/>
      <c r="L193" s="163"/>
    </row>
    <row r="194" spans="1:12" ht="14.25">
      <c r="A194" s="163"/>
      <c r="B194" s="163"/>
      <c r="C194" s="163"/>
      <c r="E194" s="163"/>
      <c r="F194" s="163"/>
      <c r="G194" s="163"/>
      <c r="H194" s="163"/>
      <c r="J194" s="163"/>
      <c r="K194" s="163"/>
      <c r="L194" s="163"/>
    </row>
    <row r="195" spans="1:12" ht="14.25">
      <c r="A195" s="163"/>
      <c r="B195" s="163"/>
      <c r="C195" s="163"/>
      <c r="E195" s="163"/>
      <c r="F195" s="163"/>
      <c r="G195" s="163"/>
      <c r="H195" s="163"/>
      <c r="J195" s="163"/>
      <c r="K195" s="163"/>
      <c r="L195" s="163"/>
    </row>
    <row r="196" spans="1:12" ht="14.25">
      <c r="A196" s="163"/>
      <c r="B196" s="163"/>
      <c r="C196" s="163"/>
      <c r="E196" s="163"/>
      <c r="F196" s="163"/>
      <c r="G196" s="163"/>
      <c r="H196" s="163"/>
      <c r="J196" s="163"/>
      <c r="K196" s="163"/>
      <c r="L196" s="163"/>
    </row>
    <row r="197" spans="1:12" ht="14.25">
      <c r="A197" s="163"/>
      <c r="B197" s="163"/>
      <c r="C197" s="163"/>
      <c r="E197" s="163"/>
      <c r="F197" s="163"/>
      <c r="G197" s="163"/>
      <c r="H197" s="163"/>
      <c r="J197" s="163"/>
      <c r="K197" s="163"/>
      <c r="L197" s="163"/>
    </row>
    <row r="198" spans="1:12" ht="14.25">
      <c r="A198" s="163"/>
      <c r="B198" s="163"/>
      <c r="C198" s="163"/>
      <c r="E198" s="163"/>
      <c r="F198" s="163"/>
      <c r="G198" s="163"/>
      <c r="H198" s="163"/>
      <c r="J198" s="163"/>
      <c r="K198" s="163"/>
      <c r="L198" s="163"/>
    </row>
    <row r="199" spans="1:12" ht="14.25">
      <c r="A199" s="163"/>
      <c r="B199" s="163"/>
      <c r="C199" s="163"/>
      <c r="E199" s="163"/>
      <c r="F199" s="163"/>
      <c r="G199" s="163"/>
      <c r="H199" s="163"/>
      <c r="J199" s="163"/>
      <c r="K199" s="163"/>
      <c r="L199" s="163"/>
    </row>
    <row r="200" spans="1:12" ht="14.25">
      <c r="A200" s="163"/>
      <c r="B200" s="163"/>
      <c r="C200" s="163"/>
      <c r="E200" s="163"/>
      <c r="F200" s="163"/>
      <c r="G200" s="163"/>
      <c r="H200" s="163"/>
      <c r="J200" s="163"/>
      <c r="K200" s="163"/>
      <c r="L200" s="163"/>
    </row>
    <row r="201" spans="1:12" ht="14.25">
      <c r="A201" s="163"/>
      <c r="B201" s="163"/>
      <c r="C201" s="163"/>
      <c r="E201" s="163"/>
      <c r="F201" s="163"/>
      <c r="G201" s="163"/>
      <c r="H201" s="163"/>
      <c r="J201" s="163"/>
      <c r="K201" s="163"/>
      <c r="L201" s="163"/>
    </row>
    <row r="202" spans="1:12" ht="14.25">
      <c r="A202" s="163"/>
      <c r="B202" s="163"/>
      <c r="C202" s="163"/>
      <c r="E202" s="163"/>
      <c r="F202" s="163"/>
      <c r="G202" s="163"/>
      <c r="H202" s="163"/>
      <c r="J202" s="163"/>
      <c r="K202" s="163"/>
      <c r="L202" s="163"/>
    </row>
    <row r="203" spans="1:12" ht="14.25">
      <c r="A203" s="163"/>
      <c r="B203" s="163"/>
      <c r="C203" s="163"/>
      <c r="E203" s="163"/>
      <c r="F203" s="163"/>
      <c r="G203" s="163"/>
      <c r="H203" s="163"/>
      <c r="J203" s="163"/>
      <c r="K203" s="163"/>
      <c r="L203" s="163"/>
    </row>
    <row r="204" spans="1:12" ht="14.25">
      <c r="A204" s="163"/>
      <c r="B204" s="163"/>
      <c r="C204" s="163"/>
      <c r="E204" s="163"/>
      <c r="F204" s="163"/>
      <c r="G204" s="163"/>
      <c r="H204" s="163"/>
      <c r="J204" s="163"/>
      <c r="K204" s="163"/>
      <c r="L204" s="163"/>
    </row>
    <row r="205" spans="1:12" ht="14.25">
      <c r="A205" s="163"/>
      <c r="B205" s="163"/>
      <c r="C205" s="163"/>
      <c r="E205" s="163"/>
      <c r="F205" s="163"/>
      <c r="G205" s="163"/>
      <c r="H205" s="163"/>
      <c r="J205" s="163"/>
      <c r="K205" s="163"/>
      <c r="L205" s="163"/>
    </row>
    <row r="206" spans="1:12" ht="14.25">
      <c r="A206" s="163"/>
      <c r="B206" s="163"/>
      <c r="C206" s="163"/>
      <c r="E206" s="163"/>
      <c r="F206" s="163"/>
      <c r="G206" s="163"/>
      <c r="H206" s="163"/>
      <c r="J206" s="163"/>
      <c r="K206" s="163"/>
      <c r="L206" s="163"/>
    </row>
    <row r="207" spans="1:12" ht="14.25">
      <c r="A207" s="163"/>
      <c r="B207" s="163"/>
      <c r="C207" s="163"/>
      <c r="E207" s="163"/>
      <c r="F207" s="163"/>
      <c r="G207" s="163"/>
      <c r="H207" s="163"/>
      <c r="J207" s="163"/>
      <c r="K207" s="163"/>
      <c r="L207" s="163"/>
    </row>
    <row r="208" spans="1:12" ht="14.25">
      <c r="A208" s="163"/>
      <c r="B208" s="163"/>
      <c r="C208" s="163"/>
      <c r="E208" s="163"/>
      <c r="F208" s="163"/>
      <c r="G208" s="163"/>
      <c r="H208" s="163"/>
      <c r="J208" s="163"/>
      <c r="K208" s="163"/>
      <c r="L208" s="163"/>
    </row>
    <row r="209" spans="1:12" ht="14.25">
      <c r="A209" s="163"/>
      <c r="B209" s="163"/>
      <c r="C209" s="163"/>
      <c r="E209" s="163"/>
      <c r="F209" s="163"/>
      <c r="G209" s="163"/>
      <c r="H209" s="163"/>
      <c r="J209" s="163"/>
      <c r="K209" s="163"/>
      <c r="L209" s="163"/>
    </row>
    <row r="210" spans="1:12" ht="14.25">
      <c r="A210" s="163"/>
      <c r="B210" s="163"/>
      <c r="C210" s="163"/>
      <c r="E210" s="163"/>
      <c r="F210" s="163"/>
      <c r="G210" s="163"/>
      <c r="H210" s="163"/>
      <c r="J210" s="163"/>
      <c r="K210" s="163"/>
      <c r="L210" s="163"/>
    </row>
    <row r="211" spans="1:12" ht="14.25">
      <c r="A211" s="163"/>
      <c r="B211" s="163"/>
      <c r="C211" s="163"/>
      <c r="E211" s="163"/>
      <c r="F211" s="163"/>
      <c r="G211" s="163"/>
      <c r="H211" s="163"/>
      <c r="J211" s="163"/>
      <c r="K211" s="163"/>
      <c r="L211" s="163"/>
    </row>
    <row r="212" spans="1:12" ht="14.25">
      <c r="A212" s="163"/>
      <c r="B212" s="163"/>
      <c r="C212" s="163"/>
      <c r="E212" s="163"/>
      <c r="F212" s="163"/>
      <c r="G212" s="163"/>
      <c r="H212" s="163"/>
      <c r="J212" s="163"/>
      <c r="K212" s="163"/>
      <c r="L212" s="163"/>
    </row>
    <row r="213" spans="1:12" ht="14.25">
      <c r="A213" s="163"/>
      <c r="B213" s="163"/>
      <c r="C213" s="163"/>
      <c r="E213" s="163"/>
      <c r="F213" s="163"/>
      <c r="G213" s="163"/>
      <c r="H213" s="163"/>
      <c r="J213" s="163"/>
      <c r="K213" s="163"/>
      <c r="L213" s="163"/>
    </row>
    <row r="214" spans="1:12" ht="14.25">
      <c r="A214" s="163"/>
      <c r="B214" s="163"/>
      <c r="C214" s="163"/>
      <c r="E214" s="163"/>
      <c r="F214" s="163"/>
      <c r="G214" s="163"/>
      <c r="H214" s="163"/>
      <c r="J214" s="163"/>
      <c r="K214" s="163"/>
      <c r="L214" s="163"/>
    </row>
    <row r="215" spans="1:12" ht="14.25">
      <c r="A215" s="163"/>
      <c r="B215" s="163"/>
      <c r="C215" s="163"/>
      <c r="E215" s="163"/>
      <c r="F215" s="163"/>
      <c r="G215" s="163"/>
      <c r="H215" s="163"/>
      <c r="J215" s="163"/>
      <c r="K215" s="163"/>
      <c r="L215" s="163"/>
    </row>
    <row r="216" spans="1:12" ht="14.25">
      <c r="A216" s="163"/>
      <c r="B216" s="163"/>
      <c r="C216" s="163"/>
      <c r="E216" s="163"/>
      <c r="F216" s="163"/>
      <c r="G216" s="163"/>
      <c r="H216" s="163"/>
      <c r="J216" s="163"/>
      <c r="K216" s="163"/>
      <c r="L216" s="163"/>
    </row>
    <row r="217" spans="1:12" ht="14.25">
      <c r="A217" s="163"/>
      <c r="B217" s="163"/>
      <c r="C217" s="163"/>
      <c r="E217" s="163"/>
      <c r="F217" s="163"/>
      <c r="G217" s="163"/>
      <c r="H217" s="163"/>
      <c r="J217" s="163"/>
      <c r="K217" s="163"/>
      <c r="L217" s="163"/>
    </row>
    <row r="218" spans="1:12" ht="14.25">
      <c r="A218" s="163"/>
      <c r="B218" s="163"/>
      <c r="C218" s="163"/>
      <c r="E218" s="163"/>
      <c r="F218" s="163"/>
      <c r="G218" s="163"/>
      <c r="H218" s="163"/>
      <c r="J218" s="163"/>
      <c r="K218" s="163"/>
      <c r="L218" s="163"/>
    </row>
    <row r="219" spans="1:12" ht="14.25">
      <c r="A219" s="163"/>
      <c r="B219" s="163"/>
      <c r="C219" s="163"/>
      <c r="E219" s="163"/>
      <c r="F219" s="163"/>
      <c r="G219" s="163"/>
      <c r="H219" s="163"/>
      <c r="J219" s="163"/>
      <c r="K219" s="163"/>
      <c r="L219" s="163"/>
    </row>
    <row r="220" spans="1:12" ht="14.25">
      <c r="A220" s="163"/>
      <c r="B220" s="163"/>
      <c r="C220" s="163"/>
      <c r="E220" s="163"/>
      <c r="F220" s="163"/>
      <c r="G220" s="163"/>
      <c r="H220" s="163"/>
      <c r="J220" s="163"/>
      <c r="K220" s="163"/>
      <c r="L220" s="163"/>
    </row>
    <row r="221" spans="1:12" ht="14.25">
      <c r="A221" s="163"/>
      <c r="B221" s="163"/>
      <c r="C221" s="163"/>
      <c r="E221" s="163"/>
      <c r="F221" s="163"/>
      <c r="G221" s="163"/>
      <c r="H221" s="163"/>
      <c r="J221" s="163"/>
      <c r="K221" s="163"/>
      <c r="L221" s="163"/>
    </row>
    <row r="222" spans="1:12" ht="14.25">
      <c r="A222" s="163"/>
      <c r="B222" s="163"/>
      <c r="C222" s="163"/>
      <c r="E222" s="163"/>
      <c r="F222" s="163"/>
      <c r="G222" s="163"/>
      <c r="H222" s="163"/>
      <c r="J222" s="163"/>
      <c r="K222" s="163"/>
      <c r="L222" s="163"/>
    </row>
    <row r="223" spans="1:12" ht="14.25">
      <c r="A223" s="163"/>
      <c r="B223" s="163"/>
      <c r="C223" s="163"/>
      <c r="E223" s="163"/>
      <c r="F223" s="163"/>
      <c r="G223" s="163"/>
      <c r="H223" s="163"/>
      <c r="J223" s="163"/>
      <c r="K223" s="163"/>
      <c r="L223" s="163"/>
    </row>
    <row r="224" spans="1:12" ht="14.25">
      <c r="A224" s="163"/>
      <c r="B224" s="163"/>
      <c r="C224" s="163"/>
      <c r="E224" s="163"/>
      <c r="F224" s="163"/>
      <c r="G224" s="163"/>
      <c r="H224" s="163"/>
      <c r="J224" s="163"/>
      <c r="K224" s="163"/>
      <c r="L224" s="163"/>
    </row>
    <row r="225" spans="1:12" ht="14.25">
      <c r="A225" s="163"/>
      <c r="B225" s="163"/>
      <c r="C225" s="163"/>
      <c r="E225" s="163"/>
      <c r="F225" s="163"/>
      <c r="G225" s="163"/>
      <c r="H225" s="163"/>
      <c r="J225" s="163"/>
      <c r="K225" s="163"/>
      <c r="L225" s="163"/>
    </row>
    <row r="226" spans="1:12" ht="14.25">
      <c r="A226" s="163"/>
      <c r="B226" s="163"/>
      <c r="C226" s="163"/>
      <c r="E226" s="163"/>
      <c r="F226" s="163"/>
      <c r="G226" s="163"/>
      <c r="H226" s="163"/>
      <c r="J226" s="163"/>
      <c r="K226" s="163"/>
      <c r="L226" s="163"/>
    </row>
    <row r="227" spans="1:12" ht="14.25">
      <c r="A227" s="163"/>
      <c r="B227" s="163"/>
      <c r="C227" s="163"/>
      <c r="E227" s="163"/>
      <c r="F227" s="163"/>
      <c r="G227" s="163"/>
      <c r="H227" s="163"/>
      <c r="J227" s="163"/>
      <c r="K227" s="163"/>
      <c r="L227" s="163"/>
    </row>
    <row r="228" spans="1:12" ht="14.25">
      <c r="A228" s="163"/>
      <c r="B228" s="163"/>
      <c r="C228" s="163"/>
      <c r="E228" s="163"/>
      <c r="F228" s="163"/>
      <c r="G228" s="163"/>
      <c r="H228" s="163"/>
      <c r="J228" s="163"/>
      <c r="K228" s="163"/>
      <c r="L228" s="163"/>
    </row>
    <row r="229" spans="1:12" ht="14.25">
      <c r="A229" s="163"/>
      <c r="B229" s="163"/>
      <c r="C229" s="163"/>
      <c r="E229" s="163"/>
      <c r="F229" s="163"/>
      <c r="G229" s="163"/>
      <c r="H229" s="163"/>
      <c r="J229" s="163"/>
      <c r="K229" s="163"/>
      <c r="L229" s="163"/>
    </row>
    <row r="230" spans="1:12" ht="14.25">
      <c r="A230" s="163"/>
      <c r="B230" s="163"/>
      <c r="C230" s="163"/>
      <c r="E230" s="163"/>
      <c r="F230" s="163"/>
      <c r="G230" s="163"/>
      <c r="H230" s="163"/>
      <c r="J230" s="163"/>
      <c r="K230" s="163"/>
      <c r="L230" s="163"/>
    </row>
    <row r="231" spans="1:12" ht="14.25">
      <c r="A231" s="163"/>
      <c r="B231" s="163"/>
      <c r="C231" s="163"/>
      <c r="E231" s="163"/>
      <c r="F231" s="163"/>
      <c r="G231" s="163"/>
      <c r="H231" s="163"/>
      <c r="J231" s="163"/>
      <c r="K231" s="163"/>
      <c r="L231" s="163"/>
    </row>
    <row r="232" spans="1:12" ht="14.25">
      <c r="A232" s="163"/>
      <c r="B232" s="163"/>
      <c r="C232" s="163"/>
      <c r="E232" s="163"/>
      <c r="F232" s="163"/>
      <c r="G232" s="163"/>
      <c r="H232" s="163"/>
      <c r="J232" s="163"/>
      <c r="K232" s="163"/>
      <c r="L232" s="163"/>
    </row>
    <row r="233" spans="1:12" ht="14.25">
      <c r="A233" s="163"/>
      <c r="B233" s="163"/>
      <c r="C233" s="163"/>
      <c r="E233" s="163"/>
      <c r="F233" s="163"/>
      <c r="G233" s="163"/>
      <c r="H233" s="163"/>
      <c r="J233" s="163"/>
      <c r="K233" s="163"/>
      <c r="L233" s="163"/>
    </row>
    <row r="234" spans="1:12" ht="14.25">
      <c r="A234" s="163"/>
      <c r="B234" s="163"/>
      <c r="C234" s="163"/>
      <c r="E234" s="163"/>
      <c r="F234" s="163"/>
      <c r="G234" s="163"/>
      <c r="H234" s="163"/>
      <c r="J234" s="163"/>
      <c r="K234" s="163"/>
      <c r="L234" s="163"/>
    </row>
    <row r="235" spans="1:12" ht="14.25">
      <c r="A235" s="163"/>
      <c r="B235" s="163"/>
      <c r="C235" s="163"/>
      <c r="E235" s="163"/>
      <c r="F235" s="163"/>
      <c r="G235" s="163"/>
      <c r="H235" s="163"/>
      <c r="J235" s="163"/>
      <c r="K235" s="163"/>
      <c r="L235" s="163"/>
    </row>
    <row r="236" spans="1:12" ht="14.25">
      <c r="A236" s="163"/>
      <c r="B236" s="163"/>
      <c r="C236" s="163"/>
      <c r="E236" s="163"/>
      <c r="F236" s="163"/>
      <c r="G236" s="163"/>
      <c r="H236" s="163"/>
      <c r="J236" s="163"/>
      <c r="K236" s="163"/>
      <c r="L236" s="163"/>
    </row>
    <row r="237" spans="1:12" ht="14.25">
      <c r="A237" s="163"/>
      <c r="B237" s="163"/>
      <c r="C237" s="163"/>
      <c r="E237" s="163"/>
      <c r="F237" s="163"/>
      <c r="G237" s="163"/>
      <c r="H237" s="163"/>
      <c r="J237" s="163"/>
      <c r="K237" s="163"/>
      <c r="L237" s="163"/>
    </row>
    <row r="238" spans="1:12" ht="14.25">
      <c r="A238" s="163"/>
      <c r="B238" s="163"/>
      <c r="C238" s="163"/>
      <c r="E238" s="163"/>
      <c r="F238" s="163"/>
      <c r="G238" s="163"/>
      <c r="H238" s="163"/>
      <c r="J238" s="163"/>
      <c r="K238" s="163"/>
      <c r="L238" s="163"/>
    </row>
    <row r="239" spans="1:12" ht="14.25">
      <c r="A239" s="163"/>
      <c r="B239" s="163"/>
      <c r="C239" s="163"/>
      <c r="E239" s="163"/>
      <c r="F239" s="163"/>
      <c r="G239" s="163"/>
      <c r="H239" s="163"/>
      <c r="J239" s="163"/>
      <c r="K239" s="163"/>
      <c r="L239" s="163"/>
    </row>
    <row r="240" spans="1:12" ht="14.25">
      <c r="A240" s="163"/>
      <c r="B240" s="163"/>
      <c r="C240" s="163"/>
      <c r="E240" s="163"/>
      <c r="F240" s="163"/>
      <c r="G240" s="163"/>
      <c r="H240" s="163"/>
      <c r="J240" s="163"/>
      <c r="K240" s="163"/>
      <c r="L240" s="163"/>
    </row>
    <row r="241" spans="1:12" ht="14.25">
      <c r="A241" s="163"/>
      <c r="B241" s="163"/>
      <c r="C241" s="163"/>
      <c r="E241" s="163"/>
      <c r="F241" s="163"/>
      <c r="G241" s="163"/>
      <c r="H241" s="163"/>
      <c r="J241" s="163"/>
      <c r="K241" s="163"/>
      <c r="L241" s="163"/>
    </row>
    <row r="242" spans="1:12" ht="14.25">
      <c r="A242" s="163"/>
      <c r="B242" s="163"/>
      <c r="C242" s="163"/>
      <c r="E242" s="163"/>
      <c r="F242" s="163"/>
      <c r="G242" s="163"/>
      <c r="H242" s="163"/>
      <c r="J242" s="163"/>
      <c r="K242" s="163"/>
      <c r="L242" s="163"/>
    </row>
    <row r="243" spans="1:12" ht="14.25">
      <c r="A243" s="163"/>
      <c r="B243" s="163"/>
      <c r="C243" s="163"/>
      <c r="E243" s="163"/>
      <c r="F243" s="163"/>
      <c r="G243" s="163"/>
      <c r="H243" s="163"/>
      <c r="J243" s="163"/>
      <c r="K243" s="163"/>
      <c r="L243" s="163"/>
    </row>
    <row r="244" spans="1:12" ht="14.25">
      <c r="A244" s="163"/>
      <c r="B244" s="163"/>
      <c r="C244" s="163"/>
      <c r="E244" s="163"/>
      <c r="F244" s="163"/>
      <c r="G244" s="163"/>
      <c r="H244" s="163"/>
      <c r="J244" s="163"/>
      <c r="K244" s="163"/>
      <c r="L244" s="163"/>
    </row>
    <row r="245" spans="1:12" ht="14.25">
      <c r="A245" s="163"/>
      <c r="B245" s="163"/>
      <c r="C245" s="163"/>
      <c r="E245" s="163"/>
      <c r="F245" s="163"/>
      <c r="G245" s="163"/>
      <c r="H245" s="163"/>
      <c r="J245" s="163"/>
      <c r="K245" s="163"/>
      <c r="L245" s="163"/>
    </row>
    <row r="246" spans="1:12" ht="14.25">
      <c r="A246" s="163"/>
      <c r="B246" s="163"/>
      <c r="C246" s="163"/>
      <c r="E246" s="163"/>
      <c r="F246" s="163"/>
      <c r="G246" s="163"/>
      <c r="H246" s="163"/>
      <c r="J246" s="163"/>
      <c r="K246" s="163"/>
      <c r="L246" s="163"/>
    </row>
    <row r="247" spans="1:12" ht="14.25">
      <c r="A247" s="163"/>
      <c r="B247" s="163"/>
      <c r="C247" s="163"/>
      <c r="E247" s="163"/>
      <c r="F247" s="163"/>
      <c r="G247" s="163"/>
      <c r="H247" s="163"/>
      <c r="J247" s="163"/>
      <c r="K247" s="163"/>
      <c r="L247" s="163"/>
    </row>
    <row r="248" spans="1:12" ht="14.25">
      <c r="A248" s="163"/>
      <c r="B248" s="163"/>
      <c r="C248" s="163"/>
      <c r="E248" s="163"/>
      <c r="F248" s="163"/>
      <c r="G248" s="163"/>
      <c r="H248" s="163"/>
      <c r="J248" s="163"/>
      <c r="K248" s="163"/>
      <c r="L248" s="163"/>
    </row>
    <row r="249" spans="1:12" ht="14.25">
      <c r="A249" s="163"/>
      <c r="B249" s="163"/>
      <c r="C249" s="163"/>
      <c r="E249" s="163"/>
      <c r="F249" s="163"/>
      <c r="G249" s="163"/>
      <c r="H249" s="163"/>
      <c r="J249" s="163"/>
      <c r="K249" s="163"/>
      <c r="L249" s="163"/>
    </row>
    <row r="250" spans="1:12" ht="14.25">
      <c r="A250" s="163"/>
      <c r="B250" s="163"/>
      <c r="C250" s="163"/>
      <c r="E250" s="163"/>
      <c r="F250" s="163"/>
      <c r="G250" s="163"/>
      <c r="H250" s="163"/>
      <c r="J250" s="163"/>
      <c r="K250" s="163"/>
      <c r="L250" s="163"/>
    </row>
    <row r="251" spans="1:12" ht="14.25">
      <c r="A251" s="163"/>
      <c r="B251" s="163"/>
      <c r="C251" s="163"/>
      <c r="E251" s="163"/>
      <c r="F251" s="163"/>
      <c r="G251" s="163"/>
      <c r="H251" s="163"/>
      <c r="J251" s="163"/>
      <c r="K251" s="163"/>
      <c r="L251" s="163"/>
    </row>
    <row r="252" spans="1:12" ht="14.25">
      <c r="A252" s="163"/>
      <c r="B252" s="163"/>
      <c r="C252" s="163"/>
      <c r="E252" s="163"/>
      <c r="F252" s="163"/>
      <c r="G252" s="163"/>
      <c r="H252" s="163"/>
      <c r="J252" s="163"/>
      <c r="K252" s="163"/>
      <c r="L252" s="163"/>
    </row>
    <row r="253" spans="1:12" ht="14.25">
      <c r="A253" s="163"/>
      <c r="B253" s="163"/>
      <c r="C253" s="163"/>
      <c r="E253" s="163"/>
      <c r="F253" s="163"/>
      <c r="G253" s="163"/>
      <c r="H253" s="163"/>
      <c r="J253" s="163"/>
      <c r="K253" s="163"/>
      <c r="L253" s="163"/>
    </row>
    <row r="254" spans="1:12" ht="14.25">
      <c r="A254" s="163"/>
      <c r="B254" s="163"/>
      <c r="C254" s="163"/>
      <c r="E254" s="163"/>
      <c r="F254" s="163"/>
      <c r="G254" s="163"/>
      <c r="H254" s="163"/>
      <c r="J254" s="163"/>
      <c r="K254" s="163"/>
      <c r="L254" s="163"/>
    </row>
    <row r="255" spans="1:12" ht="14.25">
      <c r="A255" s="163"/>
      <c r="B255" s="163"/>
      <c r="C255" s="163"/>
      <c r="E255" s="163"/>
      <c r="F255" s="163"/>
      <c r="G255" s="163"/>
      <c r="H255" s="163"/>
      <c r="J255" s="163"/>
      <c r="K255" s="163"/>
      <c r="L255" s="163"/>
    </row>
    <row r="256" spans="1:12" ht="14.25">
      <c r="A256" s="163"/>
      <c r="B256" s="163"/>
      <c r="C256" s="163"/>
      <c r="E256" s="163"/>
      <c r="F256" s="163"/>
      <c r="G256" s="163"/>
      <c r="H256" s="163"/>
      <c r="J256" s="163"/>
      <c r="K256" s="163"/>
      <c r="L256" s="163"/>
    </row>
    <row r="257" spans="1:12" ht="14.25">
      <c r="A257" s="163"/>
      <c r="B257" s="163"/>
      <c r="C257" s="163"/>
      <c r="E257" s="163"/>
      <c r="F257" s="163"/>
      <c r="G257" s="163"/>
      <c r="H257" s="163"/>
      <c r="J257" s="163"/>
      <c r="K257" s="163"/>
      <c r="L257" s="163"/>
    </row>
    <row r="258" spans="1:12" ht="14.25">
      <c r="A258" s="163"/>
      <c r="B258" s="163"/>
      <c r="C258" s="163"/>
      <c r="E258" s="163"/>
      <c r="F258" s="163"/>
      <c r="G258" s="163"/>
      <c r="H258" s="163"/>
      <c r="J258" s="163"/>
      <c r="K258" s="163"/>
      <c r="L258" s="163"/>
    </row>
    <row r="259" spans="1:12" ht="14.25">
      <c r="A259" s="163"/>
      <c r="B259" s="163"/>
      <c r="C259" s="163"/>
      <c r="E259" s="163"/>
      <c r="F259" s="163"/>
      <c r="G259" s="163"/>
      <c r="H259" s="163"/>
      <c r="J259" s="163"/>
      <c r="K259" s="163"/>
      <c r="L259" s="163"/>
    </row>
    <row r="260" spans="1:12" ht="14.25">
      <c r="A260" s="163"/>
      <c r="B260" s="163"/>
      <c r="C260" s="163"/>
      <c r="E260" s="163"/>
      <c r="F260" s="163"/>
      <c r="G260" s="163"/>
      <c r="H260" s="163"/>
      <c r="J260" s="163"/>
      <c r="K260" s="163"/>
      <c r="L260" s="163"/>
    </row>
    <row r="261" spans="1:12" ht="14.25">
      <c r="A261" s="163"/>
      <c r="B261" s="163"/>
      <c r="C261" s="163"/>
      <c r="E261" s="163"/>
      <c r="F261" s="163"/>
      <c r="G261" s="163"/>
      <c r="H261" s="163"/>
      <c r="J261" s="163"/>
      <c r="K261" s="163"/>
      <c r="L261" s="163"/>
    </row>
    <row r="262" spans="1:12" ht="14.25">
      <c r="A262" s="163"/>
      <c r="B262" s="163"/>
      <c r="C262" s="163"/>
      <c r="E262" s="163"/>
      <c r="F262" s="163"/>
      <c r="G262" s="163"/>
      <c r="H262" s="163"/>
      <c r="J262" s="163"/>
      <c r="K262" s="163"/>
      <c r="L262" s="163"/>
    </row>
    <row r="263" spans="1:12" ht="14.25">
      <c r="A263" s="163"/>
      <c r="B263" s="163"/>
      <c r="C263" s="163"/>
      <c r="E263" s="163"/>
      <c r="F263" s="163"/>
      <c r="G263" s="163"/>
      <c r="H263" s="163"/>
      <c r="J263" s="163"/>
      <c r="K263" s="163"/>
      <c r="L263" s="163"/>
    </row>
    <row r="264" spans="1:12" ht="14.25">
      <c r="A264" s="163"/>
      <c r="B264" s="163"/>
      <c r="C264" s="163"/>
      <c r="E264" s="163"/>
      <c r="F264" s="163"/>
      <c r="G264" s="163"/>
      <c r="H264" s="163"/>
      <c r="J264" s="163"/>
      <c r="K264" s="163"/>
      <c r="L264" s="163"/>
    </row>
    <row r="265" spans="1:12" ht="14.25">
      <c r="A265" s="163"/>
      <c r="B265" s="163"/>
      <c r="C265" s="163"/>
      <c r="E265" s="163"/>
      <c r="F265" s="163"/>
      <c r="G265" s="163"/>
      <c r="H265" s="163"/>
      <c r="J265" s="163"/>
      <c r="K265" s="163"/>
      <c r="L265" s="163"/>
    </row>
    <row r="266" spans="1:12" ht="14.25">
      <c r="A266" s="163"/>
      <c r="B266" s="163"/>
      <c r="C266" s="163"/>
      <c r="E266" s="163"/>
      <c r="F266" s="163"/>
      <c r="G266" s="163"/>
      <c r="H266" s="163"/>
      <c r="J266" s="163"/>
      <c r="K266" s="163"/>
      <c r="L266" s="163"/>
    </row>
    <row r="267" spans="1:12" ht="14.25">
      <c r="A267" s="163"/>
      <c r="B267" s="163"/>
      <c r="C267" s="163"/>
      <c r="E267" s="163"/>
      <c r="F267" s="163"/>
      <c r="G267" s="163"/>
      <c r="H267" s="163"/>
      <c r="J267" s="163"/>
      <c r="K267" s="163"/>
      <c r="L267" s="163"/>
    </row>
    <row r="268" spans="1:12" ht="14.25">
      <c r="A268" s="163"/>
      <c r="B268" s="163"/>
      <c r="C268" s="163"/>
      <c r="E268" s="163"/>
      <c r="F268" s="163"/>
      <c r="G268" s="163"/>
      <c r="H268" s="163"/>
      <c r="J268" s="163"/>
      <c r="K268" s="163"/>
      <c r="L268" s="163"/>
    </row>
    <row r="269" spans="1:12" ht="14.25">
      <c r="A269" s="163"/>
      <c r="B269" s="163"/>
      <c r="C269" s="163"/>
      <c r="E269" s="163"/>
      <c r="F269" s="163"/>
      <c r="G269" s="163"/>
      <c r="H269" s="163"/>
      <c r="J269" s="163"/>
      <c r="K269" s="163"/>
      <c r="L269" s="163"/>
    </row>
    <row r="270" spans="1:12" ht="14.25">
      <c r="A270" s="163"/>
      <c r="B270" s="163"/>
      <c r="C270" s="163"/>
      <c r="E270" s="163"/>
      <c r="F270" s="163"/>
      <c r="G270" s="163"/>
      <c r="H270" s="163"/>
      <c r="J270" s="163"/>
      <c r="K270" s="163"/>
      <c r="L270" s="163"/>
    </row>
    <row r="271" spans="1:12" ht="14.25">
      <c r="A271" s="163"/>
      <c r="B271" s="163"/>
      <c r="C271" s="163"/>
      <c r="E271" s="163"/>
      <c r="F271" s="163"/>
      <c r="G271" s="163"/>
      <c r="H271" s="163"/>
      <c r="J271" s="163"/>
      <c r="K271" s="163"/>
      <c r="L271" s="163"/>
    </row>
    <row r="272" spans="1:12" ht="14.25">
      <c r="A272" s="163"/>
      <c r="B272" s="163"/>
      <c r="C272" s="163"/>
      <c r="E272" s="163"/>
      <c r="F272" s="163"/>
      <c r="G272" s="163"/>
      <c r="H272" s="163"/>
      <c r="J272" s="163"/>
      <c r="K272" s="163"/>
      <c r="L272" s="163"/>
    </row>
    <row r="273" spans="1:12" ht="14.25">
      <c r="A273" s="163"/>
      <c r="B273" s="163"/>
      <c r="C273" s="163"/>
      <c r="E273" s="163"/>
      <c r="F273" s="163"/>
      <c r="G273" s="163"/>
      <c r="H273" s="163"/>
      <c r="J273" s="163"/>
      <c r="K273" s="163"/>
      <c r="L273" s="163"/>
    </row>
    <row r="274" spans="1:12" ht="14.25">
      <c r="A274" s="163"/>
      <c r="B274" s="163"/>
      <c r="C274" s="163"/>
      <c r="E274" s="163"/>
      <c r="F274" s="163"/>
      <c r="G274" s="163"/>
      <c r="H274" s="163"/>
      <c r="J274" s="163"/>
      <c r="K274" s="163"/>
      <c r="L274" s="163"/>
    </row>
    <row r="275" spans="1:12" ht="14.25">
      <c r="A275" s="163"/>
      <c r="B275" s="163"/>
      <c r="C275" s="163"/>
      <c r="E275" s="163"/>
      <c r="F275" s="163"/>
      <c r="G275" s="163"/>
      <c r="H275" s="163"/>
      <c r="J275" s="163"/>
      <c r="K275" s="163"/>
      <c r="L275" s="163"/>
    </row>
    <row r="276" spans="1:12" ht="14.25">
      <c r="A276" s="163"/>
      <c r="B276" s="163"/>
      <c r="C276" s="163"/>
      <c r="E276" s="163"/>
      <c r="F276" s="163"/>
      <c r="G276" s="163"/>
      <c r="H276" s="163"/>
      <c r="J276" s="163"/>
      <c r="K276" s="163"/>
      <c r="L276" s="163"/>
    </row>
    <row r="277" spans="1:12" ht="14.25">
      <c r="A277" s="163"/>
      <c r="B277" s="163"/>
      <c r="C277" s="163"/>
      <c r="E277" s="163"/>
      <c r="F277" s="163"/>
      <c r="G277" s="163"/>
      <c r="H277" s="163"/>
      <c r="J277" s="163"/>
      <c r="K277" s="163"/>
      <c r="L277" s="163"/>
    </row>
    <row r="278" spans="1:12" ht="14.25">
      <c r="A278" s="163"/>
      <c r="B278" s="163"/>
      <c r="C278" s="163"/>
      <c r="E278" s="163"/>
      <c r="F278" s="163"/>
      <c r="G278" s="163"/>
      <c r="H278" s="163"/>
      <c r="J278" s="163"/>
      <c r="K278" s="163"/>
      <c r="L278" s="163"/>
    </row>
    <row r="279" spans="1:12" ht="14.25">
      <c r="A279" s="163"/>
      <c r="B279" s="163"/>
      <c r="C279" s="163"/>
      <c r="E279" s="163"/>
      <c r="F279" s="163"/>
      <c r="G279" s="163"/>
      <c r="H279" s="163"/>
      <c r="J279" s="163"/>
      <c r="K279" s="163"/>
      <c r="L279" s="163"/>
    </row>
    <row r="280" spans="1:12" ht="14.25">
      <c r="A280" s="163"/>
      <c r="B280" s="163"/>
      <c r="C280" s="163"/>
      <c r="E280" s="163"/>
      <c r="F280" s="163"/>
      <c r="G280" s="163"/>
      <c r="H280" s="163"/>
      <c r="J280" s="163"/>
      <c r="K280" s="163"/>
      <c r="L280" s="163"/>
    </row>
    <row r="281" spans="1:12" ht="14.25">
      <c r="A281" s="163"/>
      <c r="B281" s="163"/>
      <c r="C281" s="163"/>
      <c r="E281" s="163"/>
      <c r="F281" s="163"/>
      <c r="G281" s="163"/>
      <c r="H281" s="163"/>
      <c r="J281" s="163"/>
      <c r="K281" s="163"/>
      <c r="L281" s="163"/>
    </row>
    <row r="282" spans="1:12" ht="14.25">
      <c r="A282" s="163"/>
      <c r="B282" s="163"/>
      <c r="C282" s="163"/>
      <c r="E282" s="163"/>
      <c r="F282" s="163"/>
      <c r="G282" s="163"/>
      <c r="H282" s="163"/>
      <c r="J282" s="163"/>
      <c r="K282" s="163"/>
      <c r="L282" s="163"/>
    </row>
    <row r="283" spans="1:12" ht="14.25">
      <c r="A283" s="163"/>
      <c r="B283" s="163"/>
      <c r="C283" s="163"/>
      <c r="E283" s="163"/>
      <c r="F283" s="163"/>
      <c r="G283" s="163"/>
      <c r="H283" s="163"/>
      <c r="J283" s="163"/>
      <c r="K283" s="163"/>
      <c r="L283" s="163"/>
    </row>
    <row r="284" spans="1:12" ht="14.25">
      <c r="A284" s="163"/>
      <c r="B284" s="163"/>
      <c r="C284" s="163"/>
      <c r="E284" s="163"/>
      <c r="F284" s="163"/>
      <c r="G284" s="163"/>
      <c r="H284" s="163"/>
      <c r="J284" s="163"/>
      <c r="K284" s="163"/>
      <c r="L284" s="163"/>
    </row>
    <row r="285" spans="1:12" ht="14.25">
      <c r="A285" s="163"/>
      <c r="B285" s="163"/>
      <c r="C285" s="163"/>
      <c r="E285" s="163"/>
      <c r="F285" s="163"/>
      <c r="G285" s="163"/>
      <c r="H285" s="163"/>
      <c r="J285" s="163"/>
      <c r="K285" s="163"/>
      <c r="L285" s="163"/>
    </row>
    <row r="286" spans="1:12" ht="14.25">
      <c r="A286" s="163"/>
      <c r="B286" s="163"/>
      <c r="C286" s="163"/>
      <c r="E286" s="163"/>
      <c r="F286" s="163"/>
      <c r="G286" s="163"/>
      <c r="H286" s="163"/>
      <c r="J286" s="163"/>
      <c r="K286" s="163"/>
      <c r="L286" s="163"/>
    </row>
    <row r="287" spans="1:12" ht="14.25">
      <c r="A287" s="163"/>
      <c r="B287" s="163"/>
      <c r="C287" s="163"/>
      <c r="E287" s="163"/>
      <c r="F287" s="163"/>
      <c r="G287" s="163"/>
      <c r="H287" s="163"/>
      <c r="J287" s="163"/>
      <c r="K287" s="163"/>
      <c r="L287" s="163"/>
    </row>
    <row r="288" spans="1:12" ht="14.25">
      <c r="A288" s="163"/>
      <c r="B288" s="163"/>
      <c r="C288" s="163"/>
      <c r="E288" s="163"/>
      <c r="F288" s="163"/>
      <c r="G288" s="163"/>
      <c r="H288" s="163"/>
      <c r="J288" s="163"/>
      <c r="K288" s="163"/>
      <c r="L288" s="163"/>
    </row>
    <row r="289" spans="1:12" ht="14.25">
      <c r="A289" s="163"/>
      <c r="B289" s="163"/>
      <c r="C289" s="163"/>
      <c r="E289" s="163"/>
      <c r="F289" s="163"/>
      <c r="G289" s="163"/>
      <c r="H289" s="163"/>
      <c r="J289" s="163"/>
      <c r="K289" s="163"/>
      <c r="L289" s="163"/>
    </row>
    <row r="290" spans="1:12" ht="14.25">
      <c r="A290" s="163"/>
      <c r="B290" s="163"/>
      <c r="C290" s="163"/>
      <c r="E290" s="163"/>
      <c r="F290" s="163"/>
      <c r="G290" s="163"/>
      <c r="H290" s="163"/>
      <c r="J290" s="163"/>
      <c r="K290" s="163"/>
      <c r="L290" s="163"/>
    </row>
    <row r="291" spans="1:12" ht="14.25">
      <c r="A291" s="163"/>
      <c r="B291" s="163"/>
      <c r="C291" s="163"/>
      <c r="E291" s="163"/>
      <c r="F291" s="163"/>
      <c r="G291" s="163"/>
      <c r="H291" s="163"/>
      <c r="J291" s="163"/>
      <c r="K291" s="163"/>
      <c r="L291" s="163"/>
    </row>
    <row r="292" spans="1:12" ht="14.25">
      <c r="A292" s="163"/>
      <c r="B292" s="163"/>
      <c r="C292" s="163"/>
      <c r="E292" s="163"/>
      <c r="F292" s="163"/>
      <c r="G292" s="163"/>
      <c r="H292" s="163"/>
      <c r="J292" s="163"/>
      <c r="K292" s="163"/>
      <c r="L292" s="163"/>
    </row>
    <row r="293" spans="1:12" ht="14.25">
      <c r="A293" s="163"/>
      <c r="B293" s="163"/>
      <c r="C293" s="163"/>
      <c r="E293" s="163"/>
      <c r="F293" s="163"/>
      <c r="G293" s="163"/>
      <c r="H293" s="163"/>
      <c r="J293" s="163"/>
      <c r="K293" s="163"/>
      <c r="L293" s="163"/>
    </row>
    <row r="294" spans="1:12" ht="14.25">
      <c r="A294" s="163"/>
      <c r="B294" s="163"/>
      <c r="C294" s="163"/>
      <c r="E294" s="163"/>
      <c r="F294" s="163"/>
      <c r="G294" s="163"/>
      <c r="H294" s="163"/>
      <c r="J294" s="163"/>
      <c r="K294" s="163"/>
      <c r="L294" s="163"/>
    </row>
    <row r="295" spans="1:12" ht="14.25">
      <c r="A295" s="163"/>
      <c r="B295" s="163"/>
      <c r="C295" s="163"/>
      <c r="E295" s="163"/>
      <c r="F295" s="163"/>
      <c r="G295" s="163"/>
      <c r="H295" s="163"/>
      <c r="J295" s="163"/>
      <c r="K295" s="163"/>
      <c r="L295" s="163"/>
    </row>
    <row r="296" spans="1:12" ht="14.25">
      <c r="A296" s="163"/>
      <c r="B296" s="163"/>
      <c r="C296" s="163"/>
      <c r="E296" s="163"/>
      <c r="F296" s="163"/>
      <c r="G296" s="163"/>
      <c r="H296" s="163"/>
      <c r="J296" s="163"/>
      <c r="K296" s="163"/>
      <c r="L296" s="163"/>
    </row>
    <row r="297" spans="1:12" ht="14.25">
      <c r="A297" s="163"/>
      <c r="B297" s="163"/>
      <c r="C297" s="163"/>
      <c r="E297" s="163"/>
      <c r="F297" s="163"/>
      <c r="G297" s="163"/>
      <c r="H297" s="163"/>
      <c r="J297" s="163"/>
      <c r="K297" s="163"/>
      <c r="L297" s="163"/>
    </row>
    <row r="298" spans="1:12" ht="14.25">
      <c r="A298" s="163"/>
      <c r="B298" s="163"/>
      <c r="C298" s="163"/>
      <c r="E298" s="163"/>
      <c r="F298" s="163"/>
      <c r="G298" s="163"/>
      <c r="H298" s="163"/>
      <c r="J298" s="163"/>
      <c r="K298" s="163"/>
      <c r="L298" s="163"/>
    </row>
    <row r="299" spans="1:12" ht="14.25">
      <c r="A299" s="163"/>
      <c r="B299" s="163"/>
      <c r="C299" s="163"/>
      <c r="E299" s="163"/>
      <c r="F299" s="163"/>
      <c r="G299" s="163"/>
      <c r="H299" s="163"/>
      <c r="J299" s="163"/>
      <c r="K299" s="163"/>
      <c r="L299" s="163"/>
    </row>
    <row r="300" spans="1:12" ht="14.25">
      <c r="A300" s="163"/>
      <c r="B300" s="163"/>
      <c r="C300" s="163"/>
      <c r="E300" s="163"/>
      <c r="F300" s="163"/>
      <c r="G300" s="163"/>
      <c r="H300" s="163"/>
      <c r="J300" s="163"/>
      <c r="K300" s="163"/>
      <c r="L300" s="163"/>
    </row>
    <row r="301" spans="1:12" ht="14.25">
      <c r="A301" s="163"/>
      <c r="B301" s="163"/>
      <c r="C301" s="163"/>
      <c r="E301" s="163"/>
      <c r="F301" s="163"/>
      <c r="G301" s="163"/>
      <c r="H301" s="163"/>
      <c r="J301" s="163"/>
      <c r="K301" s="163"/>
      <c r="L301" s="163"/>
    </row>
    <row r="302" spans="1:12" ht="14.25">
      <c r="A302" s="163"/>
      <c r="B302" s="163"/>
      <c r="C302" s="163"/>
      <c r="E302" s="163"/>
      <c r="F302" s="163"/>
      <c r="G302" s="163"/>
      <c r="H302" s="163"/>
      <c r="J302" s="163"/>
      <c r="K302" s="163"/>
      <c r="L302" s="163"/>
    </row>
    <row r="303" spans="1:12" ht="14.25">
      <c r="A303" s="163"/>
      <c r="B303" s="163"/>
      <c r="C303" s="163"/>
      <c r="E303" s="163"/>
      <c r="F303" s="163"/>
      <c r="G303" s="163"/>
      <c r="H303" s="163"/>
      <c r="J303" s="163"/>
      <c r="K303" s="163"/>
      <c r="L303" s="163"/>
    </row>
    <row r="304" spans="1:12" ht="14.25">
      <c r="A304" s="163"/>
      <c r="B304" s="163"/>
      <c r="C304" s="163"/>
      <c r="E304" s="163"/>
      <c r="F304" s="163"/>
      <c r="G304" s="163"/>
      <c r="H304" s="163"/>
      <c r="J304" s="163"/>
      <c r="K304" s="163"/>
      <c r="L304" s="163"/>
    </row>
    <row r="305" spans="1:12" ht="14.25">
      <c r="A305" s="163"/>
      <c r="B305" s="163"/>
      <c r="C305" s="163"/>
      <c r="E305" s="163"/>
      <c r="F305" s="163"/>
      <c r="G305" s="163"/>
      <c r="H305" s="163"/>
      <c r="J305" s="163"/>
      <c r="K305" s="163"/>
      <c r="L305" s="163"/>
    </row>
    <row r="306" spans="1:12" ht="14.25">
      <c r="A306" s="163"/>
      <c r="B306" s="163"/>
      <c r="C306" s="163"/>
      <c r="E306" s="163"/>
      <c r="F306" s="163"/>
      <c r="G306" s="163"/>
      <c r="H306" s="163"/>
      <c r="J306" s="163"/>
      <c r="K306" s="163"/>
      <c r="L306" s="163"/>
    </row>
    <row r="307" spans="1:12" ht="14.25">
      <c r="A307" s="163"/>
      <c r="B307" s="163"/>
      <c r="C307" s="163"/>
      <c r="E307" s="163"/>
      <c r="F307" s="163"/>
      <c r="G307" s="163"/>
      <c r="H307" s="163"/>
      <c r="J307" s="163"/>
      <c r="K307" s="163"/>
      <c r="L307" s="163"/>
    </row>
    <row r="308" spans="1:12" ht="14.25">
      <c r="A308" s="163"/>
      <c r="B308" s="163"/>
      <c r="C308" s="163"/>
      <c r="E308" s="163"/>
      <c r="F308" s="163"/>
      <c r="G308" s="163"/>
      <c r="H308" s="163"/>
      <c r="J308" s="163"/>
      <c r="K308" s="163"/>
      <c r="L308" s="163"/>
    </row>
    <row r="309" spans="1:12" ht="14.25">
      <c r="A309" s="163"/>
      <c r="B309" s="163"/>
      <c r="C309" s="163"/>
      <c r="E309" s="163"/>
      <c r="F309" s="163"/>
      <c r="G309" s="163"/>
      <c r="H309" s="163"/>
      <c r="J309" s="163"/>
      <c r="K309" s="163"/>
      <c r="L309" s="163"/>
    </row>
    <row r="310" spans="1:12" ht="14.25">
      <c r="A310" s="163"/>
      <c r="B310" s="163"/>
      <c r="C310" s="163"/>
      <c r="E310" s="163"/>
      <c r="F310" s="163"/>
      <c r="G310" s="163"/>
      <c r="H310" s="163"/>
      <c r="J310" s="163"/>
      <c r="K310" s="163"/>
      <c r="L310" s="163"/>
    </row>
    <row r="311" spans="1:12" ht="14.25">
      <c r="A311" s="163"/>
      <c r="B311" s="163"/>
      <c r="C311" s="163"/>
      <c r="E311" s="163"/>
      <c r="F311" s="163"/>
      <c r="G311" s="163"/>
      <c r="H311" s="163"/>
      <c r="J311" s="163"/>
      <c r="K311" s="163"/>
      <c r="L311" s="163"/>
    </row>
    <row r="312" spans="1:12" ht="14.25">
      <c r="A312" s="163"/>
      <c r="B312" s="163"/>
      <c r="C312" s="163"/>
      <c r="E312" s="163"/>
      <c r="F312" s="163"/>
      <c r="G312" s="163"/>
      <c r="H312" s="163"/>
      <c r="J312" s="163"/>
      <c r="K312" s="163"/>
      <c r="L312" s="163"/>
    </row>
    <row r="313" spans="1:12" ht="14.25">
      <c r="A313" s="163"/>
      <c r="B313" s="163"/>
      <c r="C313" s="163"/>
      <c r="E313" s="163"/>
      <c r="F313" s="163"/>
      <c r="G313" s="163"/>
      <c r="H313" s="163"/>
      <c r="J313" s="163"/>
      <c r="K313" s="163"/>
      <c r="L313" s="163"/>
    </row>
    <row r="314" spans="1:12" ht="14.25">
      <c r="A314" s="163"/>
      <c r="B314" s="163"/>
      <c r="C314" s="163"/>
      <c r="E314" s="163"/>
      <c r="F314" s="163"/>
      <c r="G314" s="163"/>
      <c r="H314" s="163"/>
      <c r="J314" s="163"/>
      <c r="K314" s="163"/>
      <c r="L314" s="163"/>
    </row>
    <row r="315" spans="1:12" ht="14.25">
      <c r="A315" s="163"/>
      <c r="B315" s="163"/>
      <c r="C315" s="163"/>
      <c r="E315" s="163"/>
      <c r="F315" s="163"/>
      <c r="G315" s="163"/>
      <c r="H315" s="163"/>
      <c r="J315" s="163"/>
      <c r="K315" s="163"/>
      <c r="L315" s="163"/>
    </row>
    <row r="316" spans="1:12" ht="14.25">
      <c r="A316" s="163"/>
      <c r="B316" s="163"/>
      <c r="C316" s="163"/>
      <c r="E316" s="163"/>
      <c r="F316" s="163"/>
      <c r="G316" s="163"/>
      <c r="H316" s="163"/>
      <c r="J316" s="163"/>
      <c r="K316" s="163"/>
      <c r="L316" s="163"/>
    </row>
    <row r="317" spans="1:12" ht="14.25">
      <c r="A317" s="163"/>
      <c r="B317" s="163"/>
      <c r="C317" s="163"/>
      <c r="E317" s="163"/>
      <c r="F317" s="163"/>
      <c r="G317" s="163"/>
      <c r="H317" s="163"/>
      <c r="J317" s="163"/>
      <c r="K317" s="163"/>
      <c r="L317" s="163"/>
    </row>
    <row r="318" spans="1:12" ht="14.25">
      <c r="A318" s="163"/>
      <c r="B318" s="163"/>
      <c r="C318" s="163"/>
      <c r="E318" s="163"/>
      <c r="F318" s="163"/>
      <c r="G318" s="163"/>
      <c r="H318" s="163"/>
      <c r="J318" s="163"/>
      <c r="K318" s="163"/>
      <c r="L318" s="163"/>
    </row>
    <row r="319" spans="1:12" ht="14.25">
      <c r="A319" s="163"/>
      <c r="B319" s="163"/>
      <c r="C319" s="163"/>
      <c r="E319" s="163"/>
      <c r="F319" s="163"/>
      <c r="G319" s="163"/>
      <c r="H319" s="163"/>
      <c r="J319" s="163"/>
      <c r="K319" s="163"/>
      <c r="L319" s="163"/>
    </row>
    <row r="320" spans="1:12" ht="14.25">
      <c r="A320" s="163"/>
      <c r="B320" s="163"/>
      <c r="C320" s="163"/>
      <c r="E320" s="163"/>
      <c r="F320" s="163"/>
      <c r="G320" s="163"/>
      <c r="H320" s="163"/>
      <c r="J320" s="163"/>
      <c r="K320" s="163"/>
      <c r="L320" s="163"/>
    </row>
    <row r="321" spans="1:12" ht="14.25">
      <c r="A321" s="163"/>
      <c r="B321" s="163"/>
      <c r="C321" s="163"/>
      <c r="E321" s="163"/>
      <c r="F321" s="163"/>
      <c r="G321" s="163"/>
      <c r="H321" s="163"/>
      <c r="J321" s="163"/>
      <c r="K321" s="163"/>
      <c r="L321" s="163"/>
    </row>
    <row r="322" spans="1:12" ht="14.25">
      <c r="A322" s="163"/>
      <c r="B322" s="163"/>
      <c r="C322" s="163"/>
      <c r="E322" s="163"/>
      <c r="F322" s="163"/>
      <c r="G322" s="163"/>
      <c r="H322" s="163"/>
      <c r="J322" s="163"/>
      <c r="K322" s="163"/>
      <c r="L322" s="163"/>
    </row>
    <row r="323" spans="1:12" ht="14.25">
      <c r="A323" s="163"/>
      <c r="B323" s="163"/>
      <c r="C323" s="163"/>
      <c r="E323" s="163"/>
      <c r="F323" s="163"/>
      <c r="G323" s="163"/>
      <c r="H323" s="163"/>
      <c r="J323" s="163"/>
      <c r="K323" s="163"/>
      <c r="L323" s="163"/>
    </row>
    <row r="324" spans="1:12" ht="14.25">
      <c r="A324" s="163"/>
      <c r="B324" s="163"/>
      <c r="C324" s="163"/>
      <c r="E324" s="163"/>
      <c r="F324" s="163"/>
      <c r="G324" s="163"/>
      <c r="H324" s="163"/>
      <c r="J324" s="163"/>
      <c r="K324" s="163"/>
      <c r="L324" s="163"/>
    </row>
    <row r="325" spans="1:12" ht="14.25">
      <c r="A325" s="163"/>
      <c r="B325" s="163"/>
      <c r="C325" s="163"/>
      <c r="E325" s="163"/>
      <c r="F325" s="163"/>
      <c r="G325" s="163"/>
      <c r="H325" s="163"/>
      <c r="J325" s="163"/>
      <c r="K325" s="163"/>
      <c r="L325" s="163"/>
    </row>
    <row r="326" spans="1:12" ht="14.25">
      <c r="A326" s="163"/>
      <c r="B326" s="163"/>
      <c r="C326" s="163"/>
      <c r="E326" s="163"/>
      <c r="F326" s="163"/>
      <c r="G326" s="163"/>
      <c r="H326" s="163"/>
      <c r="J326" s="163"/>
      <c r="K326" s="163"/>
      <c r="L326" s="163"/>
    </row>
    <row r="327" spans="1:12" ht="14.25">
      <c r="A327" s="163"/>
      <c r="B327" s="163"/>
      <c r="C327" s="163"/>
      <c r="E327" s="163"/>
      <c r="F327" s="163"/>
      <c r="G327" s="163"/>
      <c r="H327" s="163"/>
      <c r="J327" s="163"/>
      <c r="K327" s="163"/>
      <c r="L327" s="163"/>
    </row>
    <row r="328" spans="1:12" ht="14.25">
      <c r="A328" s="163"/>
      <c r="B328" s="163"/>
      <c r="C328" s="163"/>
      <c r="E328" s="163"/>
      <c r="F328" s="163"/>
      <c r="G328" s="163"/>
      <c r="H328" s="163"/>
      <c r="J328" s="163"/>
      <c r="K328" s="163"/>
      <c r="L328" s="163"/>
    </row>
    <row r="329" spans="1:12" ht="14.25">
      <c r="A329" s="163"/>
      <c r="B329" s="163"/>
      <c r="C329" s="163"/>
      <c r="E329" s="163"/>
      <c r="F329" s="163"/>
      <c r="G329" s="163"/>
      <c r="H329" s="163"/>
      <c r="J329" s="163"/>
      <c r="K329" s="163"/>
      <c r="L329" s="163"/>
    </row>
    <row r="330" spans="1:12" ht="14.25">
      <c r="A330" s="163"/>
      <c r="B330" s="163"/>
      <c r="C330" s="163"/>
      <c r="E330" s="163"/>
      <c r="F330" s="163"/>
      <c r="G330" s="163"/>
      <c r="H330" s="163"/>
      <c r="J330" s="163"/>
      <c r="K330" s="163"/>
      <c r="L330" s="163"/>
    </row>
    <row r="331" spans="1:12" ht="14.25">
      <c r="A331" s="163"/>
      <c r="B331" s="163"/>
      <c r="C331" s="163"/>
      <c r="E331" s="163"/>
      <c r="F331" s="163"/>
      <c r="G331" s="163"/>
      <c r="H331" s="163"/>
      <c r="J331" s="163"/>
      <c r="K331" s="163"/>
      <c r="L331" s="163"/>
    </row>
    <row r="332" spans="1:12" ht="14.25">
      <c r="A332" s="163"/>
      <c r="B332" s="163"/>
      <c r="C332" s="163"/>
      <c r="E332" s="163"/>
      <c r="F332" s="163"/>
      <c r="G332" s="163"/>
      <c r="H332" s="163"/>
      <c r="J332" s="163"/>
      <c r="K332" s="163"/>
      <c r="L332" s="163"/>
    </row>
    <row r="333" spans="1:12" ht="14.25">
      <c r="A333" s="163"/>
      <c r="B333" s="163"/>
      <c r="C333" s="163"/>
      <c r="E333" s="163"/>
      <c r="F333" s="163"/>
      <c r="G333" s="163"/>
      <c r="H333" s="163"/>
      <c r="J333" s="163"/>
      <c r="K333" s="163"/>
      <c r="L333" s="163"/>
    </row>
    <row r="334" spans="1:12" ht="14.25">
      <c r="A334" s="163"/>
      <c r="B334" s="163"/>
      <c r="C334" s="163"/>
      <c r="E334" s="163"/>
      <c r="F334" s="163"/>
      <c r="G334" s="163"/>
      <c r="H334" s="163"/>
      <c r="J334" s="163"/>
      <c r="K334" s="163"/>
      <c r="L334" s="163"/>
    </row>
    <row r="335" spans="1:12" ht="14.25">
      <c r="A335" s="163"/>
      <c r="B335" s="163"/>
      <c r="C335" s="163"/>
      <c r="E335" s="163"/>
      <c r="F335" s="163"/>
      <c r="G335" s="163"/>
      <c r="H335" s="163"/>
      <c r="J335" s="163"/>
      <c r="K335" s="163"/>
      <c r="L335" s="163"/>
    </row>
    <row r="336" spans="1:12" ht="14.25">
      <c r="A336" s="163"/>
      <c r="B336" s="163"/>
      <c r="C336" s="163"/>
      <c r="E336" s="163"/>
      <c r="F336" s="163"/>
      <c r="G336" s="163"/>
      <c r="H336" s="163"/>
      <c r="J336" s="163"/>
      <c r="K336" s="163"/>
      <c r="L336" s="163"/>
    </row>
    <row r="337" spans="1:12" ht="14.25">
      <c r="A337" s="163"/>
      <c r="B337" s="163"/>
      <c r="C337" s="163"/>
      <c r="E337" s="163"/>
      <c r="F337" s="163"/>
      <c r="G337" s="163"/>
      <c r="H337" s="163"/>
      <c r="J337" s="163"/>
      <c r="K337" s="163"/>
      <c r="L337" s="163"/>
    </row>
    <row r="338" spans="1:12" ht="14.25">
      <c r="A338" s="163"/>
      <c r="B338" s="163"/>
      <c r="C338" s="163"/>
      <c r="E338" s="163"/>
      <c r="F338" s="163"/>
      <c r="G338" s="163"/>
      <c r="H338" s="163"/>
      <c r="J338" s="163"/>
      <c r="K338" s="163"/>
      <c r="L338" s="163"/>
    </row>
    <row r="339" spans="1:12" ht="14.25">
      <c r="A339" s="163"/>
      <c r="B339" s="163"/>
      <c r="C339" s="163"/>
      <c r="E339" s="163"/>
      <c r="F339" s="163"/>
      <c r="G339" s="163"/>
      <c r="H339" s="163"/>
      <c r="J339" s="163"/>
      <c r="K339" s="163"/>
      <c r="L339" s="163"/>
    </row>
    <row r="340" spans="1:12" ht="14.25">
      <c r="A340" s="163"/>
      <c r="B340" s="163"/>
      <c r="C340" s="163"/>
      <c r="E340" s="163"/>
      <c r="F340" s="163"/>
      <c r="G340" s="163"/>
      <c r="H340" s="163"/>
      <c r="J340" s="163"/>
      <c r="K340" s="163"/>
      <c r="L340" s="163"/>
    </row>
    <row r="341" spans="1:12" ht="14.25">
      <c r="A341" s="163"/>
      <c r="B341" s="163"/>
      <c r="C341" s="163"/>
      <c r="E341" s="163"/>
      <c r="F341" s="163"/>
      <c r="G341" s="163"/>
      <c r="H341" s="163"/>
      <c r="J341" s="163"/>
      <c r="K341" s="163"/>
      <c r="L341" s="163"/>
    </row>
    <row r="342" spans="1:12" ht="14.25">
      <c r="A342" s="163"/>
      <c r="B342" s="163"/>
      <c r="C342" s="163"/>
      <c r="E342" s="163"/>
      <c r="F342" s="163"/>
      <c r="G342" s="163"/>
      <c r="H342" s="163"/>
      <c r="J342" s="163"/>
      <c r="K342" s="163"/>
      <c r="L342" s="163"/>
    </row>
    <row r="343" spans="1:12" ht="14.25">
      <c r="A343" s="163"/>
      <c r="B343" s="163"/>
      <c r="C343" s="163"/>
      <c r="E343" s="163"/>
      <c r="F343" s="163"/>
      <c r="G343" s="163"/>
      <c r="H343" s="163"/>
      <c r="J343" s="163"/>
      <c r="K343" s="163"/>
      <c r="L343" s="163"/>
    </row>
    <row r="344" spans="1:12" ht="14.25">
      <c r="A344" s="163"/>
      <c r="B344" s="163"/>
      <c r="C344" s="163"/>
      <c r="E344" s="163"/>
      <c r="F344" s="163"/>
      <c r="G344" s="163"/>
      <c r="H344" s="163"/>
      <c r="J344" s="163"/>
      <c r="K344" s="163"/>
      <c r="L344" s="163"/>
    </row>
    <row r="345" spans="1:12" ht="14.25">
      <c r="A345" s="163"/>
      <c r="B345" s="163"/>
      <c r="C345" s="163"/>
      <c r="E345" s="163"/>
      <c r="F345" s="163"/>
      <c r="G345" s="163"/>
      <c r="H345" s="163"/>
      <c r="J345" s="163"/>
      <c r="K345" s="163"/>
      <c r="L345" s="163"/>
    </row>
    <row r="346" spans="1:12" ht="14.25">
      <c r="A346" s="163"/>
      <c r="B346" s="163"/>
      <c r="C346" s="163"/>
      <c r="E346" s="163"/>
      <c r="F346" s="163"/>
      <c r="G346" s="163"/>
      <c r="H346" s="163"/>
      <c r="J346" s="163"/>
      <c r="K346" s="163"/>
      <c r="L346" s="163"/>
    </row>
    <row r="347" spans="1:12" ht="14.25">
      <c r="A347" s="163"/>
      <c r="B347" s="163"/>
      <c r="C347" s="163"/>
      <c r="E347" s="163"/>
      <c r="F347" s="163"/>
      <c r="G347" s="163"/>
      <c r="H347" s="163"/>
      <c r="J347" s="163"/>
      <c r="K347" s="163"/>
      <c r="L347" s="163"/>
    </row>
    <row r="348" spans="1:12" ht="14.25">
      <c r="A348" s="163"/>
      <c r="B348" s="163"/>
      <c r="C348" s="163"/>
      <c r="E348" s="163"/>
      <c r="F348" s="163"/>
      <c r="G348" s="163"/>
      <c r="H348" s="163"/>
      <c r="J348" s="163"/>
      <c r="K348" s="163"/>
      <c r="L348" s="163"/>
    </row>
    <row r="349" spans="1:12" ht="14.25">
      <c r="A349" s="163"/>
      <c r="B349" s="163"/>
      <c r="C349" s="163"/>
      <c r="E349" s="163"/>
      <c r="F349" s="163"/>
      <c r="G349" s="163"/>
      <c r="H349" s="163"/>
      <c r="J349" s="163"/>
      <c r="K349" s="163"/>
      <c r="L349" s="163"/>
    </row>
    <row r="350" spans="1:12" ht="14.25">
      <c r="A350" s="163"/>
      <c r="B350" s="163"/>
      <c r="C350" s="163"/>
      <c r="E350" s="163"/>
      <c r="F350" s="163"/>
      <c r="G350" s="163"/>
      <c r="H350" s="163"/>
      <c r="J350" s="163"/>
      <c r="K350" s="163"/>
      <c r="L350" s="163"/>
    </row>
    <row r="351" spans="1:12" ht="14.25">
      <c r="A351" s="163"/>
      <c r="B351" s="163"/>
      <c r="C351" s="163"/>
      <c r="E351" s="163"/>
      <c r="F351" s="163"/>
      <c r="G351" s="163"/>
      <c r="H351" s="163"/>
      <c r="J351" s="163"/>
      <c r="K351" s="163"/>
      <c r="L351" s="163"/>
    </row>
    <row r="352" spans="1:12" ht="14.25">
      <c r="A352" s="163"/>
      <c r="B352" s="163"/>
      <c r="C352" s="163"/>
      <c r="E352" s="163"/>
      <c r="F352" s="163"/>
      <c r="G352" s="163"/>
      <c r="H352" s="163"/>
      <c r="J352" s="163"/>
      <c r="K352" s="163"/>
      <c r="L352" s="163"/>
    </row>
    <row r="353" spans="1:12" ht="14.25">
      <c r="A353" s="163"/>
      <c r="B353" s="163"/>
      <c r="C353" s="163"/>
      <c r="E353" s="163"/>
      <c r="F353" s="163"/>
      <c r="G353" s="163"/>
      <c r="H353" s="163"/>
      <c r="J353" s="163"/>
      <c r="K353" s="163"/>
      <c r="L353" s="163"/>
    </row>
    <row r="354" spans="1:12" ht="14.25">
      <c r="A354" s="163"/>
      <c r="B354" s="163"/>
      <c r="C354" s="163"/>
      <c r="E354" s="163"/>
      <c r="F354" s="163"/>
      <c r="G354" s="163"/>
      <c r="H354" s="163"/>
      <c r="J354" s="163"/>
      <c r="K354" s="163"/>
      <c r="L354" s="163"/>
    </row>
    <row r="355" spans="1:12" ht="14.25">
      <c r="A355" s="163"/>
      <c r="B355" s="163"/>
      <c r="C355" s="163"/>
      <c r="E355" s="163"/>
      <c r="F355" s="163"/>
      <c r="G355" s="163"/>
      <c r="H355" s="163"/>
      <c r="J355" s="163"/>
      <c r="K355" s="163"/>
      <c r="L355" s="163"/>
    </row>
    <row r="356" spans="1:12" ht="14.25">
      <c r="A356" s="163"/>
      <c r="B356" s="163"/>
      <c r="C356" s="163"/>
      <c r="E356" s="163"/>
      <c r="F356" s="163"/>
      <c r="G356" s="163"/>
      <c r="H356" s="163"/>
      <c r="J356" s="163"/>
      <c r="K356" s="163"/>
      <c r="L356" s="163"/>
    </row>
    <row r="357" spans="1:12" ht="14.25">
      <c r="A357" s="163"/>
      <c r="B357" s="163"/>
      <c r="C357" s="163"/>
      <c r="E357" s="163"/>
      <c r="F357" s="163"/>
      <c r="G357" s="163"/>
      <c r="H357" s="163"/>
      <c r="J357" s="163"/>
      <c r="K357" s="163"/>
      <c r="L357" s="163"/>
    </row>
    <row r="358" spans="1:12" ht="14.25">
      <c r="A358" s="163"/>
      <c r="B358" s="163"/>
      <c r="C358" s="163"/>
      <c r="E358" s="163"/>
      <c r="F358" s="163"/>
      <c r="G358" s="163"/>
      <c r="H358" s="163"/>
      <c r="J358" s="163"/>
      <c r="K358" s="163"/>
      <c r="L358" s="163"/>
    </row>
    <row r="359" spans="1:12" ht="14.25">
      <c r="A359" s="163"/>
      <c r="B359" s="163"/>
      <c r="C359" s="163"/>
      <c r="E359" s="163"/>
      <c r="F359" s="163"/>
      <c r="G359" s="163"/>
      <c r="H359" s="163"/>
      <c r="J359" s="163"/>
      <c r="K359" s="163"/>
      <c r="L359" s="163"/>
    </row>
    <row r="360" spans="1:12" ht="14.25">
      <c r="A360" s="163"/>
      <c r="B360" s="163"/>
      <c r="C360" s="163"/>
      <c r="E360" s="163"/>
      <c r="F360" s="163"/>
      <c r="G360" s="163"/>
      <c r="H360" s="163"/>
      <c r="J360" s="163"/>
      <c r="K360" s="163"/>
      <c r="L360" s="163"/>
    </row>
    <row r="361" spans="1:12" ht="14.25">
      <c r="A361" s="163"/>
      <c r="B361" s="163"/>
      <c r="C361" s="163"/>
      <c r="E361" s="163"/>
      <c r="F361" s="163"/>
      <c r="G361" s="163"/>
      <c r="H361" s="163"/>
      <c r="J361" s="163"/>
      <c r="K361" s="163"/>
      <c r="L361" s="163"/>
    </row>
    <row r="362" spans="1:12" ht="14.25">
      <c r="A362" s="163"/>
      <c r="B362" s="163"/>
      <c r="C362" s="163"/>
      <c r="E362" s="163"/>
      <c r="F362" s="163"/>
      <c r="G362" s="163"/>
      <c r="H362" s="163"/>
      <c r="J362" s="163"/>
      <c r="K362" s="163"/>
      <c r="L362" s="163"/>
    </row>
    <row r="363" spans="1:12" ht="14.25">
      <c r="A363" s="163"/>
      <c r="B363" s="163"/>
      <c r="C363" s="163"/>
      <c r="E363" s="163"/>
      <c r="F363" s="163"/>
      <c r="G363" s="163"/>
      <c r="H363" s="163"/>
      <c r="J363" s="163"/>
      <c r="K363" s="163"/>
      <c r="L363" s="163"/>
    </row>
    <row r="364" spans="1:12" ht="14.25">
      <c r="A364" s="163"/>
      <c r="B364" s="163"/>
      <c r="C364" s="163"/>
      <c r="E364" s="163"/>
      <c r="F364" s="163"/>
      <c r="G364" s="163"/>
      <c r="H364" s="163"/>
      <c r="J364" s="163"/>
      <c r="K364" s="163"/>
      <c r="L364" s="163"/>
    </row>
    <row r="365" spans="1:12" ht="14.25">
      <c r="A365" s="163"/>
      <c r="B365" s="163"/>
      <c r="C365" s="163"/>
      <c r="E365" s="163"/>
      <c r="F365" s="163"/>
      <c r="G365" s="163"/>
      <c r="H365" s="163"/>
      <c r="J365" s="163"/>
      <c r="K365" s="163"/>
      <c r="L365" s="163"/>
    </row>
    <row r="366" spans="1:12" ht="14.25">
      <c r="A366" s="163"/>
      <c r="B366" s="163"/>
      <c r="C366" s="163"/>
      <c r="E366" s="163"/>
      <c r="F366" s="163"/>
      <c r="G366" s="163"/>
      <c r="H366" s="163"/>
      <c r="J366" s="163"/>
      <c r="K366" s="163"/>
      <c r="L366" s="163"/>
    </row>
    <row r="367" spans="1:12" ht="14.25">
      <c r="A367" s="163"/>
      <c r="B367" s="163"/>
      <c r="C367" s="163"/>
      <c r="E367" s="163"/>
      <c r="F367" s="163"/>
      <c r="G367" s="163"/>
      <c r="H367" s="163"/>
      <c r="J367" s="163"/>
      <c r="K367" s="163"/>
      <c r="L367" s="163"/>
    </row>
    <row r="368" spans="1:12" ht="14.25">
      <c r="A368" s="163"/>
      <c r="B368" s="163"/>
      <c r="C368" s="163"/>
      <c r="E368" s="163"/>
      <c r="F368" s="163"/>
      <c r="G368" s="163"/>
      <c r="H368" s="163"/>
      <c r="J368" s="163"/>
      <c r="K368" s="163"/>
      <c r="L368" s="163"/>
    </row>
    <row r="369" spans="1:12" ht="14.25">
      <c r="A369" s="163"/>
      <c r="B369" s="163"/>
      <c r="C369" s="163"/>
      <c r="E369" s="163"/>
      <c r="F369" s="163"/>
      <c r="G369" s="163"/>
      <c r="H369" s="163"/>
      <c r="J369" s="163"/>
      <c r="K369" s="163"/>
      <c r="L369" s="163"/>
    </row>
    <row r="370" spans="1:12" ht="14.25">
      <c r="A370" s="163"/>
      <c r="B370" s="163"/>
      <c r="C370" s="163"/>
      <c r="E370" s="163"/>
      <c r="F370" s="163"/>
      <c r="G370" s="163"/>
      <c r="H370" s="163"/>
      <c r="J370" s="163"/>
      <c r="K370" s="163"/>
      <c r="L370" s="163"/>
    </row>
    <row r="371" spans="1:12" ht="14.25">
      <c r="A371" s="163"/>
      <c r="B371" s="163"/>
      <c r="C371" s="163"/>
      <c r="E371" s="163"/>
      <c r="F371" s="163"/>
      <c r="G371" s="163"/>
      <c r="H371" s="163"/>
      <c r="J371" s="163"/>
      <c r="K371" s="163"/>
      <c r="L371" s="163"/>
    </row>
    <row r="372" spans="1:12" ht="14.25">
      <c r="A372" s="163"/>
      <c r="B372" s="163"/>
      <c r="C372" s="163"/>
      <c r="E372" s="163"/>
      <c r="F372" s="163"/>
      <c r="G372" s="163"/>
      <c r="H372" s="163"/>
      <c r="J372" s="163"/>
      <c r="K372" s="163"/>
      <c r="L372" s="163"/>
    </row>
    <row r="373" spans="1:12" ht="14.25">
      <c r="A373" s="163"/>
      <c r="B373" s="163"/>
      <c r="C373" s="163"/>
      <c r="E373" s="163"/>
      <c r="F373" s="163"/>
      <c r="G373" s="163"/>
      <c r="H373" s="163"/>
      <c r="J373" s="163"/>
      <c r="K373" s="163"/>
      <c r="L373" s="163"/>
    </row>
    <row r="374" spans="1:12" ht="14.25">
      <c r="A374" s="163"/>
      <c r="B374" s="163"/>
      <c r="C374" s="163"/>
      <c r="E374" s="163"/>
      <c r="F374" s="163"/>
      <c r="G374" s="163"/>
      <c r="H374" s="163"/>
      <c r="J374" s="163"/>
      <c r="K374" s="163"/>
      <c r="L374" s="163"/>
    </row>
    <row r="375" spans="1:12" ht="14.25">
      <c r="A375" s="163"/>
      <c r="B375" s="163"/>
      <c r="C375" s="163"/>
      <c r="E375" s="163"/>
      <c r="F375" s="163"/>
      <c r="G375" s="163"/>
      <c r="H375" s="163"/>
      <c r="J375" s="163"/>
      <c r="K375" s="163"/>
      <c r="L375" s="163"/>
    </row>
    <row r="376" spans="1:12" ht="14.25">
      <c r="A376" s="163"/>
      <c r="B376" s="163"/>
      <c r="C376" s="163"/>
      <c r="E376" s="163"/>
      <c r="F376" s="163"/>
      <c r="G376" s="163"/>
      <c r="H376" s="163"/>
      <c r="J376" s="163"/>
      <c r="K376" s="163"/>
      <c r="L376" s="163"/>
    </row>
    <row r="377" spans="1:12" ht="14.25">
      <c r="A377" s="163"/>
      <c r="B377" s="163"/>
      <c r="C377" s="163"/>
      <c r="E377" s="163"/>
      <c r="F377" s="163"/>
      <c r="G377" s="163"/>
      <c r="H377" s="163"/>
      <c r="J377" s="163"/>
      <c r="K377" s="163"/>
      <c r="L377" s="163"/>
    </row>
    <row r="378" spans="1:12" ht="14.25">
      <c r="A378" s="163"/>
      <c r="B378" s="163"/>
      <c r="C378" s="163"/>
      <c r="E378" s="163"/>
      <c r="F378" s="163"/>
      <c r="G378" s="163"/>
      <c r="H378" s="163"/>
      <c r="J378" s="163"/>
      <c r="K378" s="163"/>
      <c r="L378" s="163"/>
    </row>
    <row r="379" spans="1:12" ht="14.25">
      <c r="A379" s="163"/>
      <c r="B379" s="163"/>
      <c r="C379" s="163"/>
      <c r="E379" s="163"/>
      <c r="F379" s="163"/>
      <c r="G379" s="163"/>
      <c r="H379" s="163"/>
      <c r="J379" s="163"/>
      <c r="K379" s="163"/>
      <c r="L379" s="163"/>
    </row>
    <row r="380" spans="1:12" ht="14.25">
      <c r="A380" s="163"/>
      <c r="B380" s="163"/>
      <c r="C380" s="163"/>
      <c r="E380" s="163"/>
      <c r="F380" s="163"/>
      <c r="G380" s="163"/>
      <c r="H380" s="163"/>
      <c r="J380" s="163"/>
      <c r="K380" s="163"/>
      <c r="L380" s="163"/>
    </row>
    <row r="381" spans="1:12" ht="14.25">
      <c r="A381" s="163"/>
      <c r="B381" s="163"/>
      <c r="C381" s="163"/>
      <c r="E381" s="163"/>
      <c r="F381" s="163"/>
      <c r="G381" s="163"/>
      <c r="H381" s="163"/>
      <c r="J381" s="163"/>
      <c r="K381" s="163"/>
      <c r="L381" s="163"/>
    </row>
    <row r="382" spans="1:12" ht="14.25">
      <c r="A382" s="163"/>
      <c r="B382" s="163"/>
      <c r="C382" s="163"/>
      <c r="E382" s="163"/>
      <c r="F382" s="163"/>
      <c r="G382" s="163"/>
      <c r="H382" s="163"/>
      <c r="J382" s="163"/>
      <c r="K382" s="163"/>
      <c r="L382" s="163"/>
    </row>
    <row r="383" spans="1:12" ht="14.25">
      <c r="A383" s="163"/>
      <c r="B383" s="163"/>
      <c r="C383" s="163"/>
      <c r="E383" s="163"/>
      <c r="F383" s="163"/>
      <c r="G383" s="163"/>
      <c r="H383" s="163"/>
      <c r="J383" s="163"/>
      <c r="K383" s="163"/>
      <c r="L383" s="163"/>
    </row>
    <row r="384" spans="1:12" ht="14.25">
      <c r="A384" s="163"/>
      <c r="B384" s="163"/>
      <c r="C384" s="163"/>
      <c r="E384" s="163"/>
      <c r="F384" s="163"/>
      <c r="G384" s="163"/>
      <c r="H384" s="163"/>
      <c r="J384" s="163"/>
      <c r="K384" s="163"/>
      <c r="L384" s="163"/>
    </row>
    <row r="385" spans="1:12" ht="14.25">
      <c r="A385" s="163"/>
      <c r="B385" s="163"/>
      <c r="C385" s="163"/>
      <c r="E385" s="163"/>
      <c r="F385" s="163"/>
      <c r="G385" s="163"/>
      <c r="H385" s="163"/>
      <c r="J385" s="163"/>
      <c r="K385" s="163"/>
      <c r="L385" s="163"/>
    </row>
    <row r="386" spans="1:12" ht="14.25">
      <c r="A386" s="163"/>
      <c r="B386" s="163"/>
      <c r="C386" s="163"/>
      <c r="E386" s="163"/>
      <c r="F386" s="163"/>
      <c r="G386" s="163"/>
      <c r="H386" s="163"/>
      <c r="J386" s="163"/>
      <c r="K386" s="163"/>
      <c r="L386" s="163"/>
    </row>
    <row r="387" spans="1:12" ht="14.25">
      <c r="A387" s="163"/>
      <c r="B387" s="163"/>
      <c r="C387" s="163"/>
      <c r="E387" s="163"/>
      <c r="F387" s="163"/>
      <c r="G387" s="163"/>
      <c r="H387" s="163"/>
      <c r="J387" s="163"/>
      <c r="K387" s="163"/>
      <c r="L387" s="163"/>
    </row>
    <row r="388" spans="1:12" ht="14.25">
      <c r="A388" s="163"/>
      <c r="B388" s="163"/>
      <c r="C388" s="163"/>
      <c r="E388" s="163"/>
      <c r="F388" s="163"/>
      <c r="G388" s="163"/>
      <c r="H388" s="163"/>
      <c r="J388" s="163"/>
      <c r="K388" s="163"/>
      <c r="L388" s="163"/>
    </row>
    <row r="389" spans="1:12" ht="14.25">
      <c r="A389" s="163"/>
      <c r="B389" s="163"/>
      <c r="C389" s="163"/>
      <c r="E389" s="163"/>
      <c r="F389" s="163"/>
      <c r="G389" s="163"/>
      <c r="H389" s="163"/>
      <c r="J389" s="163"/>
      <c r="K389" s="163"/>
      <c r="L389" s="163"/>
    </row>
    <row r="390" spans="1:12" ht="14.25">
      <c r="A390" s="163"/>
      <c r="B390" s="163"/>
      <c r="C390" s="163"/>
      <c r="E390" s="163"/>
      <c r="F390" s="163"/>
      <c r="G390" s="163"/>
      <c r="H390" s="163"/>
      <c r="J390" s="163"/>
      <c r="K390" s="163"/>
      <c r="L390" s="163"/>
    </row>
    <row r="391" spans="1:12" ht="14.25">
      <c r="A391" s="163"/>
      <c r="B391" s="163"/>
      <c r="C391" s="163"/>
      <c r="E391" s="163"/>
      <c r="F391" s="163"/>
      <c r="G391" s="163"/>
      <c r="H391" s="163"/>
      <c r="J391" s="163"/>
      <c r="K391" s="163"/>
      <c r="L391" s="163"/>
    </row>
    <row r="392" spans="1:12" ht="14.25">
      <c r="A392" s="163"/>
      <c r="B392" s="163"/>
      <c r="C392" s="163"/>
      <c r="E392" s="163"/>
      <c r="F392" s="163"/>
      <c r="G392" s="163"/>
      <c r="H392" s="163"/>
      <c r="J392" s="163"/>
      <c r="K392" s="163"/>
      <c r="L392" s="163"/>
    </row>
    <row r="393" spans="1:12" ht="14.25">
      <c r="A393" s="163"/>
      <c r="B393" s="163"/>
      <c r="C393" s="163"/>
      <c r="E393" s="163"/>
      <c r="F393" s="163"/>
      <c r="G393" s="163"/>
      <c r="H393" s="163"/>
      <c r="J393" s="163"/>
      <c r="K393" s="163"/>
      <c r="L393" s="163"/>
    </row>
    <row r="394" spans="1:12" ht="14.25">
      <c r="A394" s="163"/>
      <c r="B394" s="163"/>
      <c r="C394" s="163"/>
      <c r="E394" s="163"/>
      <c r="F394" s="163"/>
      <c r="G394" s="163"/>
      <c r="H394" s="163"/>
      <c r="J394" s="163"/>
      <c r="K394" s="163"/>
      <c r="L394" s="163"/>
    </row>
    <row r="395" spans="1:12" ht="14.25">
      <c r="A395" s="163"/>
      <c r="B395" s="163"/>
      <c r="C395" s="163"/>
      <c r="E395" s="163"/>
      <c r="F395" s="163"/>
      <c r="G395" s="163"/>
      <c r="H395" s="163"/>
      <c r="J395" s="163"/>
      <c r="K395" s="163"/>
      <c r="L395" s="163"/>
    </row>
    <row r="396" spans="1:12" ht="14.25">
      <c r="A396" s="163"/>
      <c r="B396" s="163"/>
      <c r="C396" s="163"/>
      <c r="E396" s="163"/>
      <c r="F396" s="163"/>
      <c r="G396" s="163"/>
      <c r="H396" s="163"/>
      <c r="J396" s="163"/>
      <c r="K396" s="163"/>
      <c r="L396" s="163"/>
    </row>
    <row r="397" spans="1:12" ht="14.25">
      <c r="A397" s="163"/>
      <c r="B397" s="163"/>
      <c r="C397" s="163"/>
      <c r="E397" s="163"/>
      <c r="F397" s="163"/>
      <c r="G397" s="163"/>
      <c r="H397" s="163"/>
      <c r="J397" s="163"/>
      <c r="K397" s="163"/>
      <c r="L397" s="163"/>
    </row>
    <row r="398" spans="1:12" ht="14.25">
      <c r="A398" s="163"/>
      <c r="B398" s="163"/>
      <c r="C398" s="163"/>
      <c r="E398" s="163"/>
      <c r="F398" s="163"/>
      <c r="G398" s="163"/>
      <c r="H398" s="163"/>
      <c r="J398" s="163"/>
      <c r="K398" s="163"/>
      <c r="L398" s="163"/>
    </row>
    <row r="399" spans="1:12" ht="14.25">
      <c r="A399" s="163"/>
      <c r="B399" s="163"/>
      <c r="C399" s="163"/>
      <c r="E399" s="163"/>
      <c r="F399" s="163"/>
      <c r="G399" s="163"/>
      <c r="H399" s="163"/>
      <c r="J399" s="163"/>
      <c r="K399" s="163"/>
      <c r="L399" s="163"/>
    </row>
    <row r="400" spans="1:12" ht="14.25">
      <c r="A400" s="163"/>
      <c r="B400" s="163"/>
      <c r="C400" s="163"/>
      <c r="E400" s="163"/>
      <c r="F400" s="163"/>
      <c r="G400" s="163"/>
      <c r="H400" s="163"/>
      <c r="J400" s="163"/>
      <c r="K400" s="163"/>
      <c r="L400" s="163"/>
    </row>
    <row r="401" spans="1:12" ht="14.25">
      <c r="A401" s="163"/>
      <c r="B401" s="163"/>
      <c r="C401" s="163"/>
      <c r="E401" s="163"/>
      <c r="F401" s="163"/>
      <c r="G401" s="163"/>
      <c r="H401" s="163"/>
      <c r="J401" s="163"/>
      <c r="K401" s="163"/>
      <c r="L401" s="163"/>
    </row>
    <row r="402" spans="1:12" ht="14.25">
      <c r="A402" s="163"/>
      <c r="B402" s="163"/>
      <c r="C402" s="163"/>
      <c r="E402" s="163"/>
      <c r="F402" s="163"/>
      <c r="G402" s="163"/>
      <c r="H402" s="163"/>
      <c r="J402" s="163"/>
      <c r="K402" s="163"/>
      <c r="L402" s="163"/>
    </row>
    <row r="403" spans="1:12" ht="14.25">
      <c r="A403" s="163"/>
      <c r="B403" s="163"/>
      <c r="C403" s="163"/>
      <c r="E403" s="163"/>
      <c r="F403" s="163"/>
      <c r="G403" s="163"/>
      <c r="H403" s="163"/>
      <c r="J403" s="163"/>
      <c r="K403" s="163"/>
      <c r="L403" s="163"/>
    </row>
    <row r="404" spans="1:12" ht="14.25">
      <c r="A404" s="163"/>
      <c r="B404" s="163"/>
      <c r="C404" s="163"/>
      <c r="E404" s="163"/>
      <c r="F404" s="163"/>
      <c r="G404" s="163"/>
      <c r="H404" s="163"/>
      <c r="J404" s="163"/>
      <c r="K404" s="163"/>
      <c r="L404" s="163"/>
    </row>
    <row r="405" spans="1:12" ht="14.25">
      <c r="A405" s="163"/>
      <c r="B405" s="163"/>
      <c r="C405" s="163"/>
      <c r="E405" s="163"/>
      <c r="F405" s="163"/>
      <c r="G405" s="163"/>
      <c r="H405" s="163"/>
      <c r="J405" s="163"/>
      <c r="K405" s="163"/>
      <c r="L405" s="163"/>
    </row>
    <row r="406" spans="1:12" ht="14.25">
      <c r="A406" s="163"/>
      <c r="B406" s="163"/>
      <c r="C406" s="163"/>
      <c r="E406" s="163"/>
      <c r="F406" s="163"/>
      <c r="G406" s="163"/>
      <c r="H406" s="163"/>
      <c r="J406" s="163"/>
      <c r="K406" s="163"/>
      <c r="L406" s="163"/>
    </row>
    <row r="407" spans="1:12" ht="14.25">
      <c r="A407" s="163"/>
      <c r="B407" s="163"/>
      <c r="C407" s="163"/>
      <c r="E407" s="163"/>
      <c r="F407" s="163"/>
      <c r="G407" s="163"/>
      <c r="H407" s="163"/>
      <c r="J407" s="163"/>
      <c r="K407" s="163"/>
      <c r="L407" s="163"/>
    </row>
    <row r="408" spans="1:12" ht="14.25">
      <c r="A408" s="163"/>
      <c r="B408" s="163"/>
      <c r="C408" s="163"/>
      <c r="E408" s="163"/>
      <c r="F408" s="163"/>
      <c r="G408" s="163"/>
      <c r="H408" s="163"/>
      <c r="J408" s="163"/>
      <c r="K408" s="163"/>
      <c r="L408" s="163"/>
    </row>
    <row r="409" spans="1:12" ht="14.25">
      <c r="A409" s="163"/>
      <c r="B409" s="163"/>
      <c r="C409" s="163"/>
      <c r="E409" s="163"/>
      <c r="F409" s="163"/>
      <c r="G409" s="163"/>
      <c r="H409" s="163"/>
      <c r="J409" s="163"/>
      <c r="K409" s="163"/>
      <c r="L409" s="163"/>
    </row>
    <row r="410" spans="1:12" ht="14.25">
      <c r="A410" s="163"/>
      <c r="B410" s="163"/>
      <c r="C410" s="163"/>
      <c r="E410" s="163"/>
      <c r="F410" s="163"/>
      <c r="G410" s="163"/>
      <c r="H410" s="163"/>
      <c r="J410" s="163"/>
      <c r="K410" s="163"/>
      <c r="L410" s="163"/>
    </row>
    <row r="411" spans="1:12" ht="14.25">
      <c r="A411" s="163"/>
      <c r="B411" s="163"/>
      <c r="C411" s="163"/>
      <c r="E411" s="163"/>
      <c r="F411" s="163"/>
      <c r="G411" s="163"/>
      <c r="H411" s="163"/>
      <c r="J411" s="163"/>
      <c r="K411" s="163"/>
      <c r="L411" s="163"/>
    </row>
    <row r="412" spans="1:12" ht="14.25">
      <c r="A412" s="163"/>
      <c r="B412" s="163"/>
      <c r="C412" s="163"/>
      <c r="E412" s="163"/>
      <c r="F412" s="163"/>
      <c r="G412" s="163"/>
      <c r="H412" s="163"/>
      <c r="J412" s="163"/>
      <c r="K412" s="163"/>
      <c r="L412" s="163"/>
    </row>
    <row r="413" spans="1:12" ht="14.25">
      <c r="A413" s="163"/>
      <c r="B413" s="163"/>
      <c r="C413" s="163"/>
      <c r="E413" s="163"/>
      <c r="F413" s="163"/>
      <c r="G413" s="163"/>
      <c r="H413" s="163"/>
      <c r="J413" s="163"/>
      <c r="K413" s="163"/>
      <c r="L413" s="163"/>
    </row>
    <row r="414" spans="1:12" ht="14.25">
      <c r="A414" s="163"/>
      <c r="B414" s="163"/>
      <c r="C414" s="163"/>
      <c r="E414" s="163"/>
      <c r="F414" s="163"/>
      <c r="G414" s="163"/>
      <c r="H414" s="163"/>
      <c r="J414" s="163"/>
      <c r="K414" s="163"/>
      <c r="L414" s="163"/>
    </row>
    <row r="415" spans="1:12" ht="14.25">
      <c r="A415" s="163"/>
      <c r="B415" s="163"/>
      <c r="C415" s="163"/>
      <c r="E415" s="163"/>
      <c r="F415" s="163"/>
      <c r="G415" s="163"/>
      <c r="H415" s="163"/>
      <c r="J415" s="163"/>
      <c r="K415" s="163"/>
      <c r="L415" s="163"/>
    </row>
    <row r="416" spans="1:12" ht="14.25">
      <c r="A416" s="163"/>
      <c r="B416" s="163"/>
      <c r="C416" s="163"/>
      <c r="E416" s="163"/>
      <c r="F416" s="163"/>
      <c r="G416" s="163"/>
      <c r="H416" s="163"/>
      <c r="J416" s="163"/>
      <c r="K416" s="163"/>
      <c r="L416" s="163"/>
    </row>
    <row r="417" spans="1:12" ht="14.25">
      <c r="A417" s="163"/>
      <c r="B417" s="163"/>
      <c r="C417" s="163"/>
      <c r="E417" s="163"/>
      <c r="F417" s="163"/>
      <c r="G417" s="163"/>
      <c r="H417" s="163"/>
      <c r="J417" s="163"/>
      <c r="K417" s="163"/>
      <c r="L417" s="163"/>
    </row>
    <row r="418" spans="1:12" ht="14.25">
      <c r="A418" s="163"/>
      <c r="B418" s="163"/>
      <c r="C418" s="163"/>
      <c r="E418" s="163"/>
      <c r="F418" s="163"/>
      <c r="G418" s="163"/>
      <c r="H418" s="163"/>
      <c r="J418" s="163"/>
      <c r="K418" s="163"/>
      <c r="L418" s="163"/>
    </row>
    <row r="419" spans="1:12" ht="14.25">
      <c r="A419" s="163"/>
      <c r="B419" s="163"/>
      <c r="C419" s="163"/>
      <c r="E419" s="163"/>
      <c r="F419" s="163"/>
      <c r="G419" s="163"/>
      <c r="H419" s="163"/>
      <c r="J419" s="163"/>
      <c r="K419" s="163"/>
      <c r="L419" s="163"/>
    </row>
    <row r="420" spans="1:12" ht="14.25">
      <c r="A420" s="163"/>
      <c r="B420" s="163"/>
      <c r="C420" s="163"/>
      <c r="E420" s="163"/>
      <c r="F420" s="163"/>
      <c r="G420" s="163"/>
      <c r="H420" s="163"/>
      <c r="J420" s="163"/>
      <c r="K420" s="163"/>
      <c r="L420" s="163"/>
    </row>
    <row r="421" spans="1:12" ht="14.25">
      <c r="A421" s="163"/>
      <c r="B421" s="163"/>
      <c r="C421" s="163"/>
      <c r="E421" s="163"/>
      <c r="F421" s="163"/>
      <c r="G421" s="163"/>
      <c r="H421" s="163"/>
      <c r="J421" s="163"/>
      <c r="K421" s="163"/>
      <c r="L421" s="163"/>
    </row>
    <row r="422" spans="1:12" ht="14.25">
      <c r="A422" s="163"/>
      <c r="B422" s="163"/>
      <c r="C422" s="163"/>
      <c r="E422" s="163"/>
      <c r="F422" s="163"/>
      <c r="G422" s="163"/>
      <c r="H422" s="163"/>
      <c r="J422" s="163"/>
      <c r="K422" s="163"/>
      <c r="L422" s="163"/>
    </row>
    <row r="423" spans="1:12" ht="14.25">
      <c r="A423" s="163"/>
      <c r="B423" s="163"/>
      <c r="C423" s="163"/>
      <c r="E423" s="163"/>
      <c r="F423" s="163"/>
      <c r="G423" s="163"/>
      <c r="H423" s="163"/>
      <c r="J423" s="163"/>
      <c r="K423" s="163"/>
      <c r="L423" s="163"/>
    </row>
    <row r="424" spans="1:12" ht="14.25">
      <c r="A424" s="163"/>
      <c r="B424" s="163"/>
      <c r="C424" s="163"/>
      <c r="E424" s="163"/>
      <c r="F424" s="163"/>
      <c r="G424" s="163"/>
      <c r="H424" s="163"/>
      <c r="J424" s="163"/>
      <c r="K424" s="163"/>
      <c r="L424" s="163"/>
    </row>
    <row r="425" spans="1:12" ht="14.25">
      <c r="A425" s="163"/>
      <c r="B425" s="163"/>
      <c r="C425" s="163"/>
      <c r="E425" s="163"/>
      <c r="F425" s="163"/>
      <c r="G425" s="163"/>
      <c r="H425" s="163"/>
      <c r="J425" s="163"/>
      <c r="K425" s="163"/>
      <c r="L425" s="163"/>
    </row>
    <row r="426" spans="1:12" ht="14.25">
      <c r="A426" s="163"/>
      <c r="B426" s="163"/>
      <c r="C426" s="163"/>
      <c r="E426" s="163"/>
      <c r="F426" s="163"/>
      <c r="G426" s="163"/>
      <c r="H426" s="163"/>
      <c r="J426" s="163"/>
      <c r="K426" s="163"/>
      <c r="L426" s="163"/>
    </row>
    <row r="427" spans="1:12" ht="14.25">
      <c r="A427" s="163"/>
      <c r="B427" s="163"/>
      <c r="C427" s="163"/>
      <c r="E427" s="163"/>
      <c r="F427" s="163"/>
      <c r="G427" s="163"/>
      <c r="H427" s="163"/>
      <c r="J427" s="163"/>
      <c r="K427" s="163"/>
      <c r="L427" s="163"/>
    </row>
    <row r="428" spans="1:12" ht="14.25">
      <c r="A428" s="163"/>
      <c r="B428" s="163"/>
      <c r="C428" s="163"/>
      <c r="E428" s="163"/>
      <c r="F428" s="163"/>
      <c r="G428" s="163"/>
      <c r="H428" s="163"/>
      <c r="J428" s="163"/>
      <c r="K428" s="163"/>
      <c r="L428" s="163"/>
    </row>
    <row r="429" spans="1:12" ht="14.25">
      <c r="A429" s="163"/>
      <c r="B429" s="163"/>
      <c r="C429" s="163"/>
      <c r="E429" s="163"/>
      <c r="F429" s="163"/>
      <c r="G429" s="163"/>
      <c r="H429" s="163"/>
      <c r="J429" s="163"/>
      <c r="K429" s="163"/>
      <c r="L429" s="163"/>
    </row>
    <row r="430" spans="1:12" ht="14.25">
      <c r="A430" s="163"/>
      <c r="B430" s="163"/>
      <c r="C430" s="163"/>
      <c r="E430" s="163"/>
      <c r="F430" s="163"/>
      <c r="G430" s="163"/>
      <c r="H430" s="163"/>
      <c r="J430" s="163"/>
      <c r="K430" s="163"/>
      <c r="L430" s="163"/>
    </row>
    <row r="431" spans="1:12" ht="14.25">
      <c r="A431" s="163"/>
      <c r="B431" s="163"/>
      <c r="C431" s="163"/>
      <c r="E431" s="163"/>
      <c r="F431" s="163"/>
      <c r="G431" s="163"/>
      <c r="H431" s="163"/>
      <c r="J431" s="163"/>
      <c r="K431" s="163"/>
      <c r="L431" s="163"/>
    </row>
    <row r="432" spans="1:12" ht="14.25">
      <c r="A432" s="163"/>
      <c r="B432" s="163"/>
      <c r="C432" s="163"/>
      <c r="E432" s="163"/>
      <c r="F432" s="163"/>
      <c r="G432" s="163"/>
      <c r="H432" s="163"/>
      <c r="J432" s="163"/>
      <c r="K432" s="163"/>
      <c r="L432" s="163"/>
    </row>
    <row r="433" spans="1:12" ht="14.25">
      <c r="A433" s="163"/>
      <c r="B433" s="163"/>
      <c r="C433" s="163"/>
      <c r="E433" s="163"/>
      <c r="F433" s="163"/>
      <c r="G433" s="163"/>
      <c r="H433" s="163"/>
      <c r="J433" s="163"/>
      <c r="K433" s="163"/>
      <c r="L433" s="163"/>
    </row>
    <row r="434" spans="1:12" ht="14.25">
      <c r="A434" s="163"/>
      <c r="B434" s="163"/>
      <c r="C434" s="163"/>
      <c r="E434" s="163"/>
      <c r="F434" s="163"/>
      <c r="G434" s="163"/>
      <c r="H434" s="163"/>
      <c r="J434" s="163"/>
      <c r="K434" s="163"/>
      <c r="L434" s="163"/>
    </row>
    <row r="435" spans="1:12" ht="14.25">
      <c r="A435" s="163"/>
      <c r="B435" s="163"/>
      <c r="C435" s="163"/>
      <c r="E435" s="163"/>
      <c r="F435" s="163"/>
      <c r="G435" s="163"/>
      <c r="H435" s="163"/>
      <c r="J435" s="163"/>
      <c r="K435" s="163"/>
      <c r="L435" s="163"/>
    </row>
    <row r="436" spans="1:12" ht="14.25">
      <c r="A436" s="163"/>
      <c r="B436" s="163"/>
      <c r="C436" s="163"/>
      <c r="E436" s="163"/>
      <c r="F436" s="163"/>
      <c r="G436" s="163"/>
      <c r="H436" s="163"/>
      <c r="J436" s="163"/>
      <c r="K436" s="163"/>
      <c r="L436" s="163"/>
    </row>
    <row r="437" spans="1:12" ht="14.25">
      <c r="A437" s="163"/>
      <c r="B437" s="163"/>
      <c r="C437" s="163"/>
      <c r="E437" s="163"/>
      <c r="F437" s="163"/>
      <c r="G437" s="163"/>
      <c r="H437" s="163"/>
      <c r="J437" s="163"/>
      <c r="K437" s="163"/>
      <c r="L437" s="163"/>
    </row>
    <row r="438" spans="1:12" ht="14.25">
      <c r="A438" s="163"/>
      <c r="B438" s="163"/>
      <c r="C438" s="163"/>
      <c r="E438" s="163"/>
      <c r="F438" s="163"/>
      <c r="G438" s="163"/>
      <c r="H438" s="163"/>
      <c r="J438" s="163"/>
      <c r="K438" s="163"/>
      <c r="L438" s="163"/>
    </row>
    <row r="439" spans="1:12" ht="14.25">
      <c r="A439" s="163"/>
      <c r="B439" s="163"/>
      <c r="C439" s="163"/>
      <c r="E439" s="163"/>
      <c r="F439" s="163"/>
      <c r="G439" s="163"/>
      <c r="H439" s="163"/>
      <c r="J439" s="163"/>
      <c r="K439" s="163"/>
      <c r="L439" s="163"/>
    </row>
    <row r="440" spans="1:12" ht="14.25">
      <c r="A440" s="163"/>
      <c r="B440" s="163"/>
      <c r="C440" s="163"/>
      <c r="E440" s="163"/>
      <c r="F440" s="163"/>
      <c r="G440" s="163"/>
      <c r="H440" s="163"/>
      <c r="J440" s="163"/>
      <c r="K440" s="163"/>
      <c r="L440" s="163"/>
    </row>
    <row r="441" spans="1:12" ht="14.25">
      <c r="A441" s="163"/>
      <c r="B441" s="163"/>
      <c r="C441" s="163"/>
      <c r="E441" s="163"/>
      <c r="F441" s="163"/>
      <c r="G441" s="163"/>
      <c r="H441" s="163"/>
      <c r="J441" s="163"/>
      <c r="K441" s="163"/>
      <c r="L441" s="163"/>
    </row>
    <row r="442" spans="1:12" ht="14.25">
      <c r="A442" s="163"/>
      <c r="B442" s="163"/>
      <c r="C442" s="163"/>
      <c r="E442" s="163"/>
      <c r="F442" s="163"/>
      <c r="G442" s="163"/>
      <c r="H442" s="163"/>
      <c r="J442" s="163"/>
      <c r="K442" s="163"/>
      <c r="L442" s="163"/>
    </row>
    <row r="443" spans="1:12" ht="14.25">
      <c r="A443" s="163"/>
      <c r="B443" s="163"/>
      <c r="C443" s="163"/>
      <c r="E443" s="163"/>
      <c r="F443" s="163"/>
      <c r="G443" s="163"/>
      <c r="H443" s="163"/>
      <c r="J443" s="163"/>
      <c r="K443" s="163"/>
      <c r="L443" s="163"/>
    </row>
    <row r="444" spans="1:12" ht="14.25">
      <c r="A444" s="163"/>
      <c r="B444" s="163"/>
      <c r="C444" s="163"/>
      <c r="E444" s="163"/>
      <c r="F444" s="163"/>
      <c r="G444" s="163"/>
      <c r="H444" s="163"/>
      <c r="J444" s="163"/>
      <c r="K444" s="163"/>
      <c r="L444" s="163"/>
    </row>
    <row r="445" spans="1:12" ht="14.25">
      <c r="A445" s="163"/>
      <c r="B445" s="163"/>
      <c r="C445" s="163"/>
      <c r="E445" s="163"/>
      <c r="F445" s="163"/>
      <c r="G445" s="163"/>
      <c r="H445" s="163"/>
      <c r="J445" s="163"/>
      <c r="K445" s="163"/>
      <c r="L445" s="163"/>
    </row>
    <row r="446" spans="1:12" ht="14.25">
      <c r="A446" s="163"/>
      <c r="B446" s="163"/>
      <c r="C446" s="163"/>
      <c r="E446" s="163"/>
      <c r="F446" s="163"/>
      <c r="G446" s="163"/>
      <c r="H446" s="163"/>
      <c r="J446" s="163"/>
      <c r="K446" s="163"/>
      <c r="L446" s="163"/>
    </row>
    <row r="447" spans="1:12" ht="14.25">
      <c r="A447" s="163"/>
      <c r="B447" s="163"/>
      <c r="C447" s="163"/>
      <c r="E447" s="163"/>
      <c r="F447" s="163"/>
      <c r="G447" s="163"/>
      <c r="H447" s="163"/>
      <c r="J447" s="163"/>
      <c r="K447" s="163"/>
      <c r="L447" s="163"/>
    </row>
    <row r="448" spans="1:12" ht="14.25">
      <c r="A448" s="163"/>
      <c r="B448" s="163"/>
      <c r="C448" s="163"/>
      <c r="E448" s="163"/>
      <c r="F448" s="163"/>
      <c r="G448" s="163"/>
      <c r="H448" s="163"/>
      <c r="J448" s="163"/>
      <c r="K448" s="163"/>
      <c r="L448" s="163"/>
    </row>
    <row r="449" spans="1:12" ht="14.25">
      <c r="A449" s="163"/>
      <c r="B449" s="163"/>
      <c r="C449" s="163"/>
      <c r="E449" s="163"/>
      <c r="F449" s="163"/>
      <c r="G449" s="163"/>
      <c r="H449" s="163"/>
      <c r="J449" s="163"/>
      <c r="K449" s="163"/>
      <c r="L449" s="163"/>
    </row>
    <row r="450" spans="1:12" ht="14.25">
      <c r="A450" s="163"/>
      <c r="B450" s="163"/>
      <c r="C450" s="163"/>
      <c r="E450" s="163"/>
      <c r="F450" s="163"/>
      <c r="G450" s="163"/>
      <c r="H450" s="163"/>
      <c r="J450" s="163"/>
      <c r="K450" s="163"/>
      <c r="L450" s="163"/>
    </row>
    <row r="451" spans="1:12" ht="14.25">
      <c r="A451" s="163"/>
      <c r="B451" s="163"/>
      <c r="C451" s="163"/>
      <c r="E451" s="163"/>
      <c r="F451" s="163"/>
      <c r="G451" s="163"/>
      <c r="H451" s="163"/>
      <c r="J451" s="163"/>
      <c r="K451" s="163"/>
      <c r="L451" s="163"/>
    </row>
    <row r="452" spans="1:12" ht="14.25">
      <c r="A452" s="163"/>
      <c r="B452" s="163"/>
      <c r="C452" s="163"/>
      <c r="E452" s="163"/>
      <c r="F452" s="163"/>
      <c r="G452" s="163"/>
      <c r="H452" s="163"/>
      <c r="J452" s="163"/>
      <c r="K452" s="163"/>
      <c r="L452" s="163"/>
    </row>
    <row r="453" spans="1:12" ht="14.25">
      <c r="A453" s="163"/>
      <c r="B453" s="163"/>
      <c r="C453" s="163"/>
      <c r="E453" s="163"/>
      <c r="F453" s="163"/>
      <c r="G453" s="163"/>
      <c r="H453" s="163"/>
      <c r="J453" s="163"/>
      <c r="K453" s="163"/>
      <c r="L453" s="163"/>
    </row>
    <row r="454" spans="1:12" ht="14.25">
      <c r="A454" s="163"/>
      <c r="B454" s="163"/>
      <c r="C454" s="163"/>
      <c r="E454" s="163"/>
      <c r="F454" s="163"/>
      <c r="G454" s="163"/>
      <c r="H454" s="163"/>
      <c r="J454" s="163"/>
      <c r="K454" s="163"/>
      <c r="L454" s="163"/>
    </row>
    <row r="455" spans="1:12" ht="14.25">
      <c r="A455" s="163"/>
      <c r="B455" s="163"/>
      <c r="C455" s="163"/>
      <c r="E455" s="163"/>
      <c r="F455" s="163"/>
      <c r="G455" s="163"/>
      <c r="H455" s="163"/>
      <c r="J455" s="163"/>
      <c r="K455" s="163"/>
      <c r="L455" s="163"/>
    </row>
    <row r="456" spans="1:12" ht="14.25">
      <c r="A456" s="163"/>
      <c r="B456" s="163"/>
      <c r="C456" s="163"/>
      <c r="E456" s="163"/>
      <c r="F456" s="163"/>
      <c r="G456" s="163"/>
      <c r="H456" s="163"/>
      <c r="J456" s="163"/>
      <c r="K456" s="163"/>
      <c r="L456" s="163"/>
    </row>
    <row r="457" spans="1:12" ht="14.25">
      <c r="A457" s="163"/>
      <c r="B457" s="163"/>
      <c r="C457" s="163"/>
      <c r="E457" s="163"/>
      <c r="F457" s="163"/>
      <c r="G457" s="163"/>
      <c r="H457" s="163"/>
      <c r="J457" s="163"/>
      <c r="K457" s="163"/>
      <c r="L457" s="163"/>
    </row>
    <row r="458" spans="1:12" ht="14.25">
      <c r="A458" s="163"/>
      <c r="B458" s="163"/>
      <c r="C458" s="163"/>
      <c r="E458" s="163"/>
      <c r="F458" s="163"/>
      <c r="G458" s="163"/>
      <c r="H458" s="163"/>
      <c r="J458" s="163"/>
      <c r="K458" s="163"/>
      <c r="L458" s="163"/>
    </row>
    <row r="459" spans="1:12" ht="14.25">
      <c r="A459" s="163"/>
      <c r="B459" s="163"/>
      <c r="C459" s="163"/>
      <c r="E459" s="163"/>
      <c r="F459" s="163"/>
      <c r="G459" s="163"/>
      <c r="H459" s="163"/>
      <c r="J459" s="163"/>
      <c r="K459" s="163"/>
      <c r="L459" s="163"/>
    </row>
    <row r="460" spans="1:12" ht="14.25">
      <c r="A460" s="163"/>
      <c r="B460" s="163"/>
      <c r="C460" s="163"/>
      <c r="E460" s="163"/>
      <c r="F460" s="163"/>
      <c r="G460" s="163"/>
      <c r="H460" s="163"/>
      <c r="J460" s="163"/>
      <c r="K460" s="163"/>
      <c r="L460" s="163"/>
    </row>
    <row r="461" spans="1:12" ht="14.25">
      <c r="A461" s="163"/>
      <c r="B461" s="163"/>
      <c r="C461" s="163"/>
      <c r="E461" s="163"/>
      <c r="F461" s="163"/>
      <c r="G461" s="163"/>
      <c r="H461" s="163"/>
      <c r="J461" s="163"/>
      <c r="K461" s="163"/>
      <c r="L461" s="163"/>
    </row>
    <row r="462" spans="1:12" ht="14.25">
      <c r="A462" s="163"/>
      <c r="B462" s="163"/>
      <c r="C462" s="163"/>
      <c r="E462" s="163"/>
      <c r="F462" s="163"/>
      <c r="G462" s="163"/>
      <c r="H462" s="163"/>
      <c r="J462" s="163"/>
      <c r="K462" s="163"/>
      <c r="L462" s="163"/>
    </row>
    <row r="463" spans="1:12" ht="14.25">
      <c r="A463" s="163"/>
      <c r="B463" s="163"/>
      <c r="C463" s="163"/>
      <c r="E463" s="163"/>
      <c r="F463" s="163"/>
      <c r="G463" s="163"/>
      <c r="H463" s="163"/>
      <c r="J463" s="163"/>
      <c r="K463" s="163"/>
      <c r="L463" s="163"/>
    </row>
    <row r="464" spans="1:12" ht="14.25">
      <c r="A464" s="163"/>
      <c r="B464" s="163"/>
      <c r="C464" s="163"/>
      <c r="E464" s="163"/>
      <c r="F464" s="163"/>
      <c r="G464" s="163"/>
      <c r="H464" s="163"/>
      <c r="J464" s="163"/>
      <c r="K464" s="163"/>
      <c r="L464" s="163"/>
    </row>
    <row r="465" spans="1:12" ht="14.25">
      <c r="A465" s="163"/>
      <c r="B465" s="163"/>
      <c r="C465" s="163"/>
      <c r="E465" s="163"/>
      <c r="F465" s="163"/>
      <c r="G465" s="163"/>
      <c r="H465" s="163"/>
      <c r="J465" s="163"/>
      <c r="K465" s="163"/>
      <c r="L465" s="163"/>
    </row>
    <row r="466" spans="1:12" ht="14.25">
      <c r="A466" s="163"/>
      <c r="B466" s="163"/>
      <c r="C466" s="163"/>
      <c r="E466" s="163"/>
      <c r="F466" s="163"/>
      <c r="G466" s="163"/>
      <c r="H466" s="163"/>
      <c r="J466" s="163"/>
      <c r="K466" s="163"/>
      <c r="L466" s="163"/>
    </row>
    <row r="467" spans="1:12" ht="14.25">
      <c r="A467" s="163"/>
      <c r="B467" s="163"/>
      <c r="C467" s="163"/>
      <c r="E467" s="163"/>
      <c r="F467" s="163"/>
      <c r="G467" s="163"/>
      <c r="H467" s="163"/>
      <c r="J467" s="163"/>
      <c r="K467" s="163"/>
      <c r="L467" s="163"/>
    </row>
    <row r="468" spans="1:12" ht="14.25">
      <c r="A468" s="163"/>
      <c r="B468" s="163"/>
      <c r="C468" s="163"/>
      <c r="E468" s="163"/>
      <c r="F468" s="163"/>
      <c r="G468" s="163"/>
      <c r="H468" s="163"/>
      <c r="J468" s="163"/>
      <c r="K468" s="163"/>
      <c r="L468" s="163"/>
    </row>
    <row r="469" spans="1:12" ht="14.25">
      <c r="A469" s="163"/>
      <c r="B469" s="163"/>
      <c r="C469" s="163"/>
      <c r="E469" s="163"/>
      <c r="F469" s="163"/>
      <c r="G469" s="163"/>
      <c r="H469" s="163"/>
      <c r="J469" s="163"/>
      <c r="K469" s="163"/>
      <c r="L469" s="163"/>
    </row>
    <row r="470" spans="1:12" ht="14.25">
      <c r="A470" s="163"/>
      <c r="B470" s="163"/>
      <c r="C470" s="163"/>
      <c r="E470" s="163"/>
      <c r="F470" s="163"/>
      <c r="G470" s="163"/>
      <c r="H470" s="163"/>
      <c r="J470" s="163"/>
      <c r="K470" s="163"/>
      <c r="L470" s="163"/>
    </row>
    <row r="471" spans="1:12" ht="14.25">
      <c r="A471" s="163"/>
      <c r="B471" s="163"/>
      <c r="C471" s="163"/>
      <c r="E471" s="163"/>
      <c r="F471" s="163"/>
      <c r="G471" s="163"/>
      <c r="H471" s="163"/>
      <c r="J471" s="163"/>
      <c r="K471" s="163"/>
      <c r="L471" s="163"/>
    </row>
    <row r="472" spans="1:12" ht="14.25">
      <c r="A472" s="163"/>
      <c r="B472" s="163"/>
      <c r="C472" s="163"/>
      <c r="E472" s="163"/>
      <c r="F472" s="163"/>
      <c r="G472" s="163"/>
      <c r="H472" s="163"/>
      <c r="J472" s="163"/>
      <c r="K472" s="163"/>
      <c r="L472" s="163"/>
    </row>
    <row r="473" spans="1:12" ht="14.25">
      <c r="A473" s="163"/>
      <c r="B473" s="163"/>
      <c r="C473" s="163"/>
      <c r="E473" s="163"/>
      <c r="F473" s="163"/>
      <c r="G473" s="163"/>
      <c r="H473" s="163"/>
      <c r="J473" s="163"/>
      <c r="K473" s="163"/>
      <c r="L473" s="163"/>
    </row>
    <row r="474" spans="1:12" ht="14.25">
      <c r="A474" s="163"/>
      <c r="B474" s="163"/>
      <c r="C474" s="163"/>
      <c r="E474" s="163"/>
      <c r="F474" s="163"/>
      <c r="G474" s="163"/>
      <c r="H474" s="163"/>
      <c r="J474" s="163"/>
      <c r="K474" s="163"/>
      <c r="L474" s="163"/>
    </row>
    <row r="475" spans="1:12" ht="14.25">
      <c r="A475" s="163"/>
      <c r="B475" s="163"/>
      <c r="C475" s="163"/>
      <c r="E475" s="163"/>
      <c r="F475" s="163"/>
      <c r="G475" s="163"/>
      <c r="H475" s="163"/>
      <c r="J475" s="163"/>
      <c r="K475" s="163"/>
      <c r="L475" s="163"/>
    </row>
    <row r="476" spans="1:12" ht="14.25">
      <c r="A476" s="163"/>
      <c r="B476" s="163"/>
      <c r="C476" s="163"/>
      <c r="E476" s="163"/>
      <c r="F476" s="163"/>
      <c r="G476" s="163"/>
      <c r="H476" s="163"/>
      <c r="J476" s="163"/>
      <c r="K476" s="163"/>
      <c r="L476" s="163"/>
    </row>
    <row r="477" spans="1:12" ht="14.25">
      <c r="A477" s="163"/>
      <c r="B477" s="163"/>
      <c r="C477" s="163"/>
      <c r="E477" s="163"/>
      <c r="F477" s="163"/>
      <c r="G477" s="163"/>
      <c r="H477" s="163"/>
      <c r="J477" s="163"/>
      <c r="K477" s="163"/>
      <c r="L477" s="163"/>
    </row>
    <row r="478" spans="1:12" ht="14.25">
      <c r="A478" s="163"/>
      <c r="B478" s="163"/>
      <c r="C478" s="163"/>
      <c r="E478" s="163"/>
      <c r="F478" s="163"/>
      <c r="G478" s="163"/>
      <c r="H478" s="163"/>
      <c r="J478" s="163"/>
      <c r="K478" s="163"/>
      <c r="L478" s="163"/>
    </row>
    <row r="479" spans="1:12" ht="14.25">
      <c r="A479" s="163"/>
      <c r="B479" s="163"/>
      <c r="C479" s="163"/>
      <c r="E479" s="163"/>
      <c r="F479" s="163"/>
      <c r="G479" s="163"/>
      <c r="H479" s="163"/>
      <c r="J479" s="163"/>
      <c r="K479" s="163"/>
      <c r="L479" s="163"/>
    </row>
    <row r="480" spans="1:12" ht="14.25">
      <c r="A480" s="163"/>
      <c r="B480" s="163"/>
      <c r="C480" s="163"/>
      <c r="E480" s="163"/>
      <c r="F480" s="163"/>
      <c r="G480" s="163"/>
      <c r="H480" s="163"/>
      <c r="J480" s="163"/>
      <c r="K480" s="163"/>
      <c r="L480" s="163"/>
    </row>
    <row r="481" spans="1:12" ht="14.25">
      <c r="A481" s="163"/>
      <c r="B481" s="163"/>
      <c r="C481" s="163"/>
      <c r="E481" s="163"/>
      <c r="F481" s="163"/>
      <c r="G481" s="163"/>
      <c r="H481" s="163"/>
      <c r="J481" s="163"/>
      <c r="K481" s="163"/>
      <c r="L481" s="163"/>
    </row>
    <row r="482" spans="1:12" ht="14.25">
      <c r="A482" s="163"/>
      <c r="B482" s="163"/>
      <c r="C482" s="163"/>
      <c r="E482" s="163"/>
      <c r="F482" s="163"/>
      <c r="G482" s="163"/>
      <c r="H482" s="163"/>
      <c r="J482" s="163"/>
      <c r="K482" s="163"/>
      <c r="L482" s="163"/>
    </row>
    <row r="483" spans="1:12" ht="14.25">
      <c r="A483" s="163"/>
      <c r="B483" s="163"/>
      <c r="C483" s="163"/>
      <c r="E483" s="163"/>
      <c r="F483" s="163"/>
      <c r="G483" s="163"/>
      <c r="H483" s="163"/>
      <c r="J483" s="163"/>
      <c r="K483" s="163"/>
      <c r="L483" s="163"/>
    </row>
    <row r="484" spans="1:12" ht="14.25">
      <c r="A484" s="163"/>
      <c r="B484" s="163"/>
      <c r="C484" s="163"/>
      <c r="E484" s="163"/>
      <c r="F484" s="163"/>
      <c r="G484" s="163"/>
      <c r="H484" s="163"/>
      <c r="J484" s="163"/>
      <c r="K484" s="163"/>
      <c r="L484" s="163"/>
    </row>
    <row r="485" spans="1:12" ht="14.25">
      <c r="A485" s="163"/>
      <c r="B485" s="163"/>
      <c r="C485" s="163"/>
      <c r="E485" s="163"/>
      <c r="F485" s="163"/>
      <c r="G485" s="163"/>
      <c r="H485" s="163"/>
      <c r="J485" s="163"/>
      <c r="K485" s="163"/>
      <c r="L485" s="163"/>
    </row>
    <row r="486" spans="1:12" ht="14.25">
      <c r="A486" s="163"/>
      <c r="B486" s="163"/>
      <c r="C486" s="163"/>
      <c r="E486" s="163"/>
      <c r="F486" s="163"/>
      <c r="G486" s="163"/>
      <c r="H486" s="163"/>
      <c r="J486" s="163"/>
      <c r="K486" s="163"/>
      <c r="L486" s="163"/>
    </row>
    <row r="487" spans="1:12" ht="14.25">
      <c r="A487" s="163"/>
      <c r="B487" s="163"/>
      <c r="C487" s="163"/>
      <c r="E487" s="163"/>
      <c r="F487" s="163"/>
      <c r="G487" s="163"/>
      <c r="H487" s="163"/>
      <c r="J487" s="163"/>
      <c r="K487" s="163"/>
      <c r="L487" s="163"/>
    </row>
    <row r="488" spans="1:12" ht="14.25">
      <c r="A488" s="163"/>
      <c r="B488" s="163"/>
      <c r="C488" s="163"/>
      <c r="E488" s="163"/>
      <c r="F488" s="163"/>
      <c r="G488" s="163"/>
      <c r="H488" s="163"/>
      <c r="J488" s="163"/>
      <c r="K488" s="163"/>
      <c r="L488" s="163"/>
    </row>
    <row r="489" spans="1:12" ht="14.25">
      <c r="A489" s="163"/>
      <c r="B489" s="163"/>
      <c r="C489" s="163"/>
      <c r="E489" s="163"/>
      <c r="F489" s="163"/>
      <c r="G489" s="163"/>
      <c r="H489" s="163"/>
      <c r="J489" s="163"/>
      <c r="K489" s="163"/>
      <c r="L489" s="163"/>
    </row>
    <row r="490" spans="1:12" ht="14.25">
      <c r="A490" s="163"/>
      <c r="B490" s="163"/>
      <c r="C490" s="163"/>
      <c r="E490" s="163"/>
      <c r="F490" s="163"/>
      <c r="G490" s="163"/>
      <c r="H490" s="163"/>
      <c r="J490" s="163"/>
      <c r="K490" s="163"/>
      <c r="L490" s="163"/>
    </row>
    <row r="491" spans="1:12" ht="14.25">
      <c r="A491" s="163"/>
      <c r="B491" s="163"/>
      <c r="C491" s="163"/>
      <c r="E491" s="163"/>
      <c r="F491" s="163"/>
      <c r="G491" s="163"/>
      <c r="H491" s="163"/>
      <c r="J491" s="163"/>
      <c r="K491" s="163"/>
      <c r="L491" s="163"/>
    </row>
    <row r="492" spans="1:12" ht="14.25">
      <c r="A492" s="163"/>
      <c r="B492" s="163"/>
      <c r="C492" s="163"/>
      <c r="E492" s="163"/>
      <c r="F492" s="163"/>
      <c r="G492" s="163"/>
      <c r="H492" s="163"/>
      <c r="J492" s="163"/>
      <c r="K492" s="163"/>
      <c r="L492" s="163"/>
    </row>
    <row r="493" spans="1:12" ht="14.25">
      <c r="A493" s="163"/>
      <c r="B493" s="163"/>
      <c r="C493" s="163"/>
      <c r="E493" s="163"/>
      <c r="F493" s="163"/>
      <c r="G493" s="163"/>
      <c r="H493" s="163"/>
      <c r="J493" s="163"/>
      <c r="K493" s="163"/>
      <c r="L493" s="163"/>
    </row>
    <row r="494" spans="1:12" ht="14.25">
      <c r="A494" s="163"/>
      <c r="B494" s="163"/>
      <c r="C494" s="163"/>
      <c r="E494" s="163"/>
      <c r="F494" s="163"/>
      <c r="G494" s="163"/>
      <c r="H494" s="163"/>
      <c r="J494" s="163"/>
      <c r="K494" s="163"/>
      <c r="L494" s="163"/>
    </row>
    <row r="495" spans="1:12" ht="14.25">
      <c r="A495" s="163"/>
      <c r="B495" s="163"/>
      <c r="C495" s="163"/>
      <c r="E495" s="163"/>
      <c r="F495" s="163"/>
      <c r="G495" s="163"/>
      <c r="H495" s="163"/>
      <c r="J495" s="163"/>
      <c r="K495" s="163"/>
      <c r="L495" s="163"/>
    </row>
    <row r="496" spans="1:12" ht="14.25">
      <c r="A496" s="163"/>
      <c r="B496" s="163"/>
      <c r="C496" s="163"/>
      <c r="E496" s="163"/>
      <c r="F496" s="163"/>
      <c r="G496" s="163"/>
      <c r="H496" s="163"/>
      <c r="J496" s="163"/>
      <c r="K496" s="163"/>
      <c r="L496" s="163"/>
    </row>
    <row r="497" spans="1:12" ht="14.25">
      <c r="A497" s="163"/>
      <c r="B497" s="163"/>
      <c r="C497" s="163"/>
      <c r="E497" s="163"/>
      <c r="F497" s="163"/>
      <c r="G497" s="163"/>
      <c r="H497" s="163"/>
      <c r="J497" s="163"/>
      <c r="K497" s="163"/>
      <c r="L497" s="163"/>
    </row>
    <row r="498" spans="1:12" ht="14.25">
      <c r="A498" s="163"/>
      <c r="B498" s="163"/>
      <c r="C498" s="163"/>
      <c r="E498" s="163"/>
      <c r="F498" s="163"/>
      <c r="G498" s="163"/>
      <c r="H498" s="163"/>
      <c r="J498" s="163"/>
      <c r="K498" s="163"/>
      <c r="L498" s="163"/>
    </row>
    <row r="499" spans="1:12" ht="14.25">
      <c r="A499" s="163"/>
      <c r="B499" s="163"/>
      <c r="C499" s="163"/>
      <c r="E499" s="163"/>
      <c r="F499" s="163"/>
      <c r="G499" s="163"/>
      <c r="H499" s="163"/>
      <c r="J499" s="163"/>
      <c r="K499" s="163"/>
      <c r="L499" s="163"/>
    </row>
    <row r="500" spans="1:12" ht="14.25">
      <c r="A500" s="163"/>
      <c r="B500" s="163"/>
      <c r="C500" s="163"/>
      <c r="E500" s="163"/>
      <c r="F500" s="163"/>
      <c r="G500" s="163"/>
      <c r="H500" s="163"/>
      <c r="J500" s="163"/>
      <c r="K500" s="163"/>
      <c r="L500" s="163"/>
    </row>
    <row r="501" spans="1:12" ht="14.25">
      <c r="A501" s="163"/>
      <c r="B501" s="163"/>
      <c r="C501" s="163"/>
      <c r="E501" s="163"/>
      <c r="F501" s="163"/>
      <c r="G501" s="163"/>
      <c r="H501" s="163"/>
      <c r="J501" s="163"/>
      <c r="K501" s="163"/>
      <c r="L501" s="163"/>
    </row>
    <row r="502" spans="1:12" ht="14.25">
      <c r="A502" s="163"/>
      <c r="B502" s="163"/>
      <c r="C502" s="163"/>
      <c r="E502" s="163"/>
      <c r="F502" s="163"/>
      <c r="G502" s="163"/>
      <c r="H502" s="163"/>
      <c r="J502" s="163"/>
      <c r="K502" s="163"/>
      <c r="L502" s="163"/>
    </row>
    <row r="503" spans="1:12" ht="14.25">
      <c r="A503" s="163"/>
      <c r="B503" s="163"/>
      <c r="C503" s="163"/>
      <c r="E503" s="163"/>
      <c r="F503" s="163"/>
      <c r="G503" s="163"/>
      <c r="H503" s="163"/>
      <c r="J503" s="163"/>
      <c r="K503" s="163"/>
      <c r="L503" s="163"/>
    </row>
    <row r="504" spans="1:12" ht="14.25">
      <c r="A504" s="163"/>
      <c r="B504" s="163"/>
      <c r="C504" s="163"/>
      <c r="E504" s="163"/>
      <c r="F504" s="163"/>
      <c r="G504" s="163"/>
      <c r="H504" s="163"/>
      <c r="J504" s="163"/>
      <c r="K504" s="163"/>
      <c r="L504" s="163"/>
    </row>
    <row r="505" spans="1:12" ht="14.25">
      <c r="A505" s="163"/>
      <c r="B505" s="163"/>
      <c r="C505" s="163"/>
      <c r="E505" s="163"/>
      <c r="F505" s="163"/>
      <c r="G505" s="163"/>
      <c r="H505" s="163"/>
      <c r="J505" s="163"/>
      <c r="K505" s="163"/>
      <c r="L505" s="163"/>
    </row>
    <row r="506" spans="1:12" ht="14.25">
      <c r="A506" s="163"/>
      <c r="B506" s="163"/>
      <c r="C506" s="163"/>
      <c r="E506" s="163"/>
      <c r="F506" s="163"/>
      <c r="G506" s="163"/>
      <c r="H506" s="163"/>
      <c r="J506" s="163"/>
      <c r="K506" s="163"/>
      <c r="L506" s="163"/>
    </row>
    <row r="507" spans="1:12" ht="14.25">
      <c r="A507" s="163"/>
      <c r="B507" s="163"/>
      <c r="C507" s="163"/>
      <c r="E507" s="163"/>
      <c r="F507" s="163"/>
      <c r="G507" s="163"/>
      <c r="H507" s="163"/>
      <c r="J507" s="163"/>
      <c r="K507" s="163"/>
      <c r="L507" s="163"/>
    </row>
    <row r="508" spans="1:12" ht="14.25">
      <c r="A508" s="163"/>
      <c r="B508" s="163"/>
      <c r="C508" s="163"/>
      <c r="E508" s="163"/>
      <c r="F508" s="163"/>
      <c r="G508" s="163"/>
      <c r="H508" s="163"/>
      <c r="J508" s="163"/>
      <c r="K508" s="163"/>
      <c r="L508" s="163"/>
    </row>
    <row r="509" spans="1:12" ht="14.25">
      <c r="A509" s="163"/>
      <c r="B509" s="163"/>
      <c r="C509" s="163"/>
      <c r="E509" s="163"/>
      <c r="F509" s="163"/>
      <c r="G509" s="163"/>
      <c r="H509" s="163"/>
      <c r="J509" s="163"/>
      <c r="K509" s="163"/>
      <c r="L509" s="163"/>
    </row>
    <row r="510" spans="1:12" ht="14.25">
      <c r="A510" s="163"/>
      <c r="B510" s="163"/>
      <c r="C510" s="163"/>
      <c r="E510" s="163"/>
      <c r="F510" s="163"/>
      <c r="G510" s="163"/>
      <c r="H510" s="163"/>
      <c r="J510" s="163"/>
      <c r="K510" s="163"/>
      <c r="L510" s="163"/>
    </row>
    <row r="511" spans="1:12" ht="14.25">
      <c r="A511" s="163"/>
      <c r="B511" s="163"/>
      <c r="C511" s="163"/>
      <c r="E511" s="163"/>
      <c r="F511" s="163"/>
      <c r="G511" s="163"/>
      <c r="H511" s="163"/>
      <c r="J511" s="163"/>
      <c r="K511" s="163"/>
      <c r="L511" s="163"/>
    </row>
    <row r="512" spans="1:12" ht="14.25">
      <c r="A512" s="163"/>
      <c r="B512" s="163"/>
      <c r="C512" s="163"/>
      <c r="E512" s="163"/>
      <c r="F512" s="163"/>
      <c r="G512" s="163"/>
      <c r="H512" s="163"/>
      <c r="J512" s="163"/>
      <c r="K512" s="163"/>
      <c r="L512" s="163"/>
    </row>
    <row r="513" spans="1:12" ht="14.25">
      <c r="A513" s="163"/>
      <c r="B513" s="163"/>
      <c r="C513" s="163"/>
      <c r="E513" s="163"/>
      <c r="F513" s="163"/>
      <c r="G513" s="163"/>
      <c r="H513" s="163"/>
      <c r="J513" s="163"/>
      <c r="K513" s="163"/>
      <c r="L513" s="163"/>
    </row>
    <row r="514" spans="1:12" ht="14.25">
      <c r="A514" s="163"/>
      <c r="B514" s="163"/>
      <c r="C514" s="163"/>
      <c r="E514" s="163"/>
      <c r="F514" s="163"/>
      <c r="G514" s="163"/>
      <c r="H514" s="163"/>
      <c r="J514" s="163"/>
      <c r="K514" s="163"/>
      <c r="L514" s="163"/>
    </row>
    <row r="515" spans="1:12" ht="14.25">
      <c r="A515" s="163"/>
      <c r="B515" s="163"/>
      <c r="C515" s="163"/>
      <c r="E515" s="163"/>
      <c r="F515" s="163"/>
      <c r="G515" s="163"/>
      <c r="H515" s="163"/>
      <c r="J515" s="163"/>
      <c r="K515" s="163"/>
      <c r="L515" s="163"/>
    </row>
    <row r="516" spans="1:12" ht="14.25">
      <c r="A516" s="163"/>
      <c r="B516" s="163"/>
      <c r="C516" s="163"/>
      <c r="E516" s="163"/>
      <c r="F516" s="163"/>
      <c r="G516" s="163"/>
      <c r="H516" s="163"/>
      <c r="J516" s="163"/>
      <c r="K516" s="163"/>
      <c r="L516" s="163"/>
    </row>
    <row r="517" spans="1:12" ht="14.25">
      <c r="A517" s="163"/>
      <c r="B517" s="163"/>
      <c r="C517" s="163"/>
      <c r="E517" s="163"/>
      <c r="F517" s="163"/>
      <c r="G517" s="163"/>
      <c r="H517" s="163"/>
      <c r="J517" s="163"/>
      <c r="K517" s="163"/>
      <c r="L517" s="163"/>
    </row>
    <row r="518" spans="1:12" ht="14.25">
      <c r="A518" s="163"/>
      <c r="B518" s="163"/>
      <c r="C518" s="163"/>
      <c r="E518" s="163"/>
      <c r="F518" s="163"/>
      <c r="G518" s="163"/>
      <c r="H518" s="163"/>
      <c r="J518" s="163"/>
      <c r="K518" s="163"/>
      <c r="L518" s="163"/>
    </row>
    <row r="519" spans="1:12" ht="14.25">
      <c r="A519" s="163"/>
      <c r="B519" s="163"/>
      <c r="C519" s="163"/>
      <c r="E519" s="163"/>
      <c r="F519" s="163"/>
      <c r="G519" s="163"/>
      <c r="H519" s="163"/>
      <c r="J519" s="163"/>
      <c r="K519" s="163"/>
      <c r="L519" s="163"/>
    </row>
    <row r="520" spans="1:12" ht="14.25">
      <c r="A520" s="163"/>
      <c r="B520" s="163"/>
      <c r="C520" s="163"/>
      <c r="E520" s="163"/>
      <c r="F520" s="163"/>
      <c r="G520" s="163"/>
      <c r="H520" s="163"/>
      <c r="J520" s="163"/>
      <c r="K520" s="163"/>
      <c r="L520" s="163"/>
    </row>
    <row r="521" spans="1:12" ht="14.25">
      <c r="A521" s="163"/>
      <c r="B521" s="163"/>
      <c r="C521" s="163"/>
      <c r="E521" s="163"/>
      <c r="F521" s="163"/>
      <c r="G521" s="163"/>
      <c r="H521" s="163"/>
      <c r="J521" s="163"/>
      <c r="K521" s="163"/>
      <c r="L521" s="163"/>
    </row>
    <row r="522" spans="1:12" ht="14.25">
      <c r="A522" s="163"/>
      <c r="B522" s="163"/>
      <c r="C522" s="163"/>
      <c r="E522" s="163"/>
      <c r="F522" s="163"/>
      <c r="G522" s="163"/>
      <c r="H522" s="163"/>
      <c r="J522" s="163"/>
      <c r="K522" s="163"/>
      <c r="L522" s="163"/>
    </row>
    <row r="523" spans="1:12" ht="14.25">
      <c r="A523" s="163"/>
      <c r="B523" s="163"/>
      <c r="C523" s="163"/>
      <c r="E523" s="163"/>
      <c r="F523" s="163"/>
      <c r="G523" s="163"/>
      <c r="H523" s="163"/>
      <c r="J523" s="163"/>
      <c r="K523" s="163"/>
      <c r="L523" s="163"/>
    </row>
    <row r="524" spans="1:12" ht="14.25">
      <c r="A524" s="163"/>
      <c r="B524" s="163"/>
      <c r="C524" s="163"/>
      <c r="E524" s="163"/>
      <c r="F524" s="163"/>
      <c r="G524" s="163"/>
      <c r="H524" s="163"/>
      <c r="J524" s="163"/>
      <c r="K524" s="163"/>
      <c r="L524" s="163"/>
    </row>
    <row r="525" spans="1:12" ht="14.25">
      <c r="A525" s="163"/>
      <c r="B525" s="163"/>
      <c r="C525" s="163"/>
      <c r="E525" s="163"/>
      <c r="F525" s="163"/>
      <c r="G525" s="163"/>
      <c r="H525" s="163"/>
      <c r="J525" s="163"/>
      <c r="K525" s="163"/>
      <c r="L525" s="163"/>
    </row>
    <row r="526" spans="1:12" ht="14.25">
      <c r="A526" s="163"/>
      <c r="B526" s="163"/>
      <c r="C526" s="163"/>
      <c r="E526" s="163"/>
      <c r="F526" s="163"/>
      <c r="G526" s="163"/>
      <c r="H526" s="163"/>
      <c r="J526" s="163"/>
      <c r="K526" s="163"/>
      <c r="L526" s="163"/>
    </row>
    <row r="527" spans="1:12" ht="14.25">
      <c r="A527" s="163"/>
      <c r="B527" s="163"/>
      <c r="C527" s="163"/>
      <c r="E527" s="163"/>
      <c r="F527" s="163"/>
      <c r="G527" s="163"/>
      <c r="H527" s="163"/>
      <c r="J527" s="163"/>
      <c r="K527" s="163"/>
      <c r="L527" s="163"/>
    </row>
    <row r="528" spans="1:12" ht="14.25">
      <c r="A528" s="163"/>
      <c r="B528" s="163"/>
      <c r="C528" s="163"/>
      <c r="E528" s="163"/>
      <c r="F528" s="163"/>
      <c r="G528" s="163"/>
      <c r="H528" s="163"/>
      <c r="J528" s="163"/>
      <c r="K528" s="163"/>
      <c r="L528" s="163"/>
    </row>
    <row r="529" spans="1:12" ht="14.25">
      <c r="A529" s="163"/>
      <c r="B529" s="163"/>
      <c r="C529" s="163"/>
      <c r="E529" s="163"/>
      <c r="F529" s="163"/>
      <c r="G529" s="163"/>
      <c r="H529" s="163"/>
      <c r="J529" s="163"/>
      <c r="K529" s="163"/>
      <c r="L529" s="163"/>
    </row>
    <row r="530" spans="1:12" ht="14.25">
      <c r="A530" s="163"/>
      <c r="B530" s="163"/>
      <c r="C530" s="163"/>
      <c r="E530" s="163"/>
      <c r="F530" s="163"/>
      <c r="G530" s="163"/>
      <c r="H530" s="163"/>
      <c r="J530" s="163"/>
      <c r="K530" s="163"/>
      <c r="L530" s="163"/>
    </row>
    <row r="531" spans="1:12" ht="14.25">
      <c r="A531" s="163"/>
      <c r="B531" s="163"/>
      <c r="C531" s="163"/>
      <c r="E531" s="163"/>
      <c r="F531" s="163"/>
      <c r="G531" s="163"/>
      <c r="H531" s="163"/>
      <c r="J531" s="163"/>
      <c r="K531" s="163"/>
      <c r="L531" s="163"/>
    </row>
    <row r="532" spans="1:12" ht="14.25">
      <c r="A532" s="163"/>
      <c r="B532" s="163"/>
      <c r="C532" s="163"/>
      <c r="E532" s="163"/>
      <c r="F532" s="163"/>
      <c r="G532" s="163"/>
      <c r="H532" s="163"/>
      <c r="J532" s="163"/>
      <c r="K532" s="163"/>
      <c r="L532" s="163"/>
    </row>
    <row r="533" spans="1:12" ht="14.25">
      <c r="A533" s="163"/>
      <c r="B533" s="163"/>
      <c r="C533" s="163"/>
      <c r="E533" s="163"/>
      <c r="F533" s="163"/>
      <c r="G533" s="163"/>
      <c r="H533" s="163"/>
      <c r="J533" s="163"/>
      <c r="K533" s="163"/>
      <c r="L533" s="163"/>
    </row>
    <row r="534" spans="1:12" ht="14.25">
      <c r="A534" s="163"/>
      <c r="B534" s="163"/>
      <c r="C534" s="163"/>
      <c r="E534" s="163"/>
      <c r="F534" s="163"/>
      <c r="G534" s="163"/>
      <c r="H534" s="163"/>
      <c r="J534" s="163"/>
      <c r="K534" s="163"/>
      <c r="L534" s="163"/>
    </row>
  </sheetData>
  <sheetProtection/>
  <mergeCells count="13">
    <mergeCell ref="A1:L1"/>
    <mergeCell ref="A2:L2"/>
    <mergeCell ref="A3:L3"/>
    <mergeCell ref="A4:L4"/>
    <mergeCell ref="D37:F37"/>
    <mergeCell ref="I37:K37"/>
    <mergeCell ref="A44:L44"/>
    <mergeCell ref="B58:K58"/>
    <mergeCell ref="A6:L6"/>
    <mergeCell ref="A9:L9"/>
    <mergeCell ref="A11:L11"/>
    <mergeCell ref="D35:F36"/>
    <mergeCell ref="I35:K36"/>
  </mergeCells>
  <printOptions/>
  <pageMargins left="0.75" right="0.55" top="0.68" bottom="0.7" header="0.5" footer="0.5"/>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BZ529"/>
  <sheetViews>
    <sheetView showGridLines="0" zoomScale="75" zoomScaleNormal="75" zoomScalePageLayoutView="0" workbookViewId="0" topLeftCell="A22">
      <selection activeCell="F20" sqref="F20"/>
    </sheetView>
  </sheetViews>
  <sheetFormatPr defaultColWidth="9.00390625" defaultRowHeight="14.25"/>
  <cols>
    <col min="1" max="1" width="43.75390625" style="3" customWidth="1"/>
    <col min="2" max="2" width="16.00390625" style="266" customWidth="1"/>
    <col min="3" max="3" width="3.25390625" style="3" customWidth="1"/>
    <col min="4" max="4" width="16.125" style="3" customWidth="1"/>
    <col min="5" max="5" width="3.50390625" style="3" customWidth="1"/>
    <col min="6" max="6" width="16.25390625" style="266" customWidth="1"/>
    <col min="7" max="7" width="2.50390625" style="3" customWidth="1"/>
    <col min="8" max="8" width="16.00390625" style="3" customWidth="1"/>
    <col min="9" max="9" width="14.125" style="3" customWidth="1"/>
    <col min="10" max="10" width="12.375" style="3" customWidth="1"/>
    <col min="11" max="11" width="11.50390625" style="3" customWidth="1"/>
    <col min="12" max="12" width="11.625" style="3" customWidth="1"/>
    <col min="13" max="13" width="2.125" style="3" customWidth="1"/>
    <col min="14" max="14" width="10.75390625" style="3" customWidth="1"/>
    <col min="15" max="15" width="11.875" style="3" customWidth="1"/>
    <col min="16" max="16" width="11.25390625" style="3" customWidth="1"/>
    <col min="17" max="17" width="2.375" style="3" customWidth="1"/>
    <col min="18" max="18" width="11.625" style="3" customWidth="1"/>
    <col min="19" max="19" width="12.125" style="3" customWidth="1"/>
    <col min="20" max="20" width="11.50390625" style="3" customWidth="1"/>
    <col min="21" max="16384" width="9.00390625" style="3" customWidth="1"/>
  </cols>
  <sheetData>
    <row r="1" spans="1:8" ht="18.75">
      <c r="A1" s="13" t="s">
        <v>33</v>
      </c>
      <c r="B1" s="255"/>
      <c r="C1" s="5"/>
      <c r="D1" s="5"/>
      <c r="E1" s="5"/>
      <c r="F1" s="255"/>
      <c r="G1" s="5"/>
      <c r="H1" s="5"/>
    </row>
    <row r="2" spans="1:8" ht="15.75">
      <c r="A2" s="2" t="s">
        <v>274</v>
      </c>
      <c r="B2" s="255"/>
      <c r="C2" s="5"/>
      <c r="D2" s="5"/>
      <c r="E2" s="5"/>
      <c r="F2" s="255"/>
      <c r="G2" s="5"/>
      <c r="H2" s="5"/>
    </row>
    <row r="3" spans="1:8" ht="15.75">
      <c r="A3" s="2" t="s">
        <v>374</v>
      </c>
      <c r="B3" s="255"/>
      <c r="C3" s="5"/>
      <c r="D3" s="5"/>
      <c r="E3" s="5"/>
      <c r="F3" s="255"/>
      <c r="G3" s="5"/>
      <c r="H3" s="5"/>
    </row>
    <row r="4" spans="1:8" ht="15.75">
      <c r="A4" s="5"/>
      <c r="B4" s="255"/>
      <c r="C4" s="5"/>
      <c r="D4" s="5"/>
      <c r="E4" s="5"/>
      <c r="F4" s="255"/>
      <c r="G4" s="5"/>
      <c r="H4" s="5"/>
    </row>
    <row r="5" spans="1:8" ht="15.75">
      <c r="A5" s="5"/>
      <c r="B5" s="255"/>
      <c r="C5" s="5"/>
      <c r="D5" s="5"/>
      <c r="E5" s="5"/>
      <c r="F5" s="255"/>
      <c r="G5" s="5"/>
      <c r="H5" s="5"/>
    </row>
    <row r="6" spans="1:8" ht="15.75">
      <c r="A6" s="5"/>
      <c r="B6" s="255"/>
      <c r="C6" s="5"/>
      <c r="D6" s="5"/>
      <c r="E6" s="5"/>
      <c r="F6" s="255"/>
      <c r="G6" s="5"/>
      <c r="H6" s="5"/>
    </row>
    <row r="7" spans="1:8" ht="15.75">
      <c r="A7" s="5"/>
      <c r="B7" s="256" t="s">
        <v>40</v>
      </c>
      <c r="C7" s="5"/>
      <c r="D7" s="5"/>
      <c r="E7" s="5"/>
      <c r="F7" s="256" t="s">
        <v>122</v>
      </c>
      <c r="G7" s="5"/>
      <c r="H7" s="5"/>
    </row>
    <row r="8" spans="1:8" ht="15.75">
      <c r="A8" s="5"/>
      <c r="B8" s="257"/>
      <c r="C8" s="7"/>
      <c r="D8" s="7"/>
      <c r="E8" s="7"/>
      <c r="F8" s="257"/>
      <c r="G8" s="7"/>
      <c r="H8" s="7"/>
    </row>
    <row r="9" spans="1:8" ht="15.75">
      <c r="A9" s="5"/>
      <c r="B9" s="257" t="s">
        <v>18</v>
      </c>
      <c r="C9" s="7"/>
      <c r="D9" s="164" t="s">
        <v>19</v>
      </c>
      <c r="E9" s="7"/>
      <c r="F9" s="257" t="s">
        <v>18</v>
      </c>
      <c r="G9" s="7"/>
      <c r="H9" s="7" t="s">
        <v>19</v>
      </c>
    </row>
    <row r="10" spans="1:8" ht="15.75">
      <c r="A10" s="5"/>
      <c r="B10" s="257"/>
      <c r="C10" s="7"/>
      <c r="D10" s="164" t="s">
        <v>20</v>
      </c>
      <c r="E10" s="7"/>
      <c r="F10" s="257"/>
      <c r="G10" s="7"/>
      <c r="H10" s="7" t="s">
        <v>20</v>
      </c>
    </row>
    <row r="11" spans="1:8" ht="15.75">
      <c r="A11" s="5"/>
      <c r="B11" s="257"/>
      <c r="C11" s="7"/>
      <c r="D11" s="164"/>
      <c r="E11" s="7"/>
      <c r="F11" s="257"/>
      <c r="G11" s="7"/>
      <c r="H11" s="7"/>
    </row>
    <row r="12" spans="1:8" ht="15.75">
      <c r="A12" s="5"/>
      <c r="B12" s="257" t="s">
        <v>9</v>
      </c>
      <c r="C12" s="7"/>
      <c r="D12" s="7" t="s">
        <v>9</v>
      </c>
      <c r="E12" s="7"/>
      <c r="F12" s="257" t="s">
        <v>384</v>
      </c>
      <c r="G12" s="7"/>
      <c r="H12" s="7" t="s">
        <v>384</v>
      </c>
    </row>
    <row r="13" spans="1:8" ht="15.75">
      <c r="A13" s="5"/>
      <c r="B13" s="258" t="s">
        <v>370</v>
      </c>
      <c r="C13" s="7"/>
      <c r="D13" s="15" t="s">
        <v>375</v>
      </c>
      <c r="E13" s="7"/>
      <c r="F13" s="258" t="s">
        <v>370</v>
      </c>
      <c r="G13" s="7"/>
      <c r="H13" s="15" t="s">
        <v>375</v>
      </c>
    </row>
    <row r="14" spans="1:8" ht="15.75">
      <c r="A14" s="5"/>
      <c r="B14" s="258" t="s">
        <v>6</v>
      </c>
      <c r="C14" s="7"/>
      <c r="D14" s="15" t="s">
        <v>6</v>
      </c>
      <c r="E14" s="7"/>
      <c r="F14" s="258" t="s">
        <v>6</v>
      </c>
      <c r="G14" s="7"/>
      <c r="H14" s="15" t="s">
        <v>6</v>
      </c>
    </row>
    <row r="15" spans="1:8" ht="15.75">
      <c r="A15" s="5"/>
      <c r="B15" s="259"/>
      <c r="C15" s="7"/>
      <c r="D15" s="14"/>
      <c r="E15" s="7"/>
      <c r="F15" s="258"/>
      <c r="G15" s="7"/>
      <c r="H15" s="7"/>
    </row>
    <row r="16" spans="1:8" ht="18.75">
      <c r="A16" s="13" t="s">
        <v>152</v>
      </c>
      <c r="B16" s="259"/>
      <c r="C16" s="7"/>
      <c r="D16" s="14"/>
      <c r="E16" s="7"/>
      <c r="F16" s="258"/>
      <c r="G16" s="7"/>
      <c r="H16" s="7"/>
    </row>
    <row r="17" spans="1:9" ht="18.75">
      <c r="A17" s="8" t="s">
        <v>2</v>
      </c>
      <c r="B17" s="217">
        <v>1522</v>
      </c>
      <c r="C17" s="9"/>
      <c r="D17" s="9">
        <v>4846</v>
      </c>
      <c r="E17" s="217"/>
      <c r="F17" s="217">
        <v>7446</v>
      </c>
      <c r="G17" s="217"/>
      <c r="H17" s="217">
        <v>9090</v>
      </c>
      <c r="I17" s="4"/>
    </row>
    <row r="18" spans="1:9" ht="18.75">
      <c r="A18" s="8"/>
      <c r="B18" s="217"/>
      <c r="C18" s="9"/>
      <c r="D18" s="9"/>
      <c r="E18" s="217"/>
      <c r="F18" s="217"/>
      <c r="G18" s="217"/>
      <c r="H18" s="217"/>
      <c r="I18" s="4"/>
    </row>
    <row r="19" spans="1:9" ht="18.75">
      <c r="A19" s="8" t="s">
        <v>123</v>
      </c>
      <c r="B19" s="218">
        <f>-3375+84-59</f>
        <v>-3350</v>
      </c>
      <c r="C19" s="23"/>
      <c r="D19" s="23">
        <v>-5272</v>
      </c>
      <c r="E19" s="218"/>
      <c r="F19" s="218">
        <v>-13794</v>
      </c>
      <c r="G19" s="218"/>
      <c r="H19" s="218">
        <v>-13186</v>
      </c>
      <c r="I19" s="4"/>
    </row>
    <row r="20" spans="1:9" ht="18.75">
      <c r="A20" s="8"/>
      <c r="B20" s="217"/>
      <c r="C20" s="9"/>
      <c r="D20" s="9"/>
      <c r="E20" s="217"/>
      <c r="F20" s="217"/>
      <c r="G20" s="217"/>
      <c r="H20" s="217"/>
      <c r="I20" s="4"/>
    </row>
    <row r="21" spans="1:9" ht="18.75">
      <c r="A21" s="8" t="s">
        <v>195</v>
      </c>
      <c r="B21" s="217">
        <v>82</v>
      </c>
      <c r="C21" s="9"/>
      <c r="D21" s="9">
        <v>583</v>
      </c>
      <c r="E21" s="217"/>
      <c r="F21" s="217">
        <v>88</v>
      </c>
      <c r="G21" s="217"/>
      <c r="H21" s="217">
        <v>889</v>
      </c>
      <c r="I21" s="4"/>
    </row>
    <row r="22" spans="1:9" ht="4.5" customHeight="1">
      <c r="A22" s="8"/>
      <c r="B22" s="219"/>
      <c r="C22" s="9"/>
      <c r="D22" s="219"/>
      <c r="E22" s="217"/>
      <c r="F22" s="219"/>
      <c r="G22" s="217"/>
      <c r="H22" s="219">
        <v>889</v>
      </c>
      <c r="I22" s="4"/>
    </row>
    <row r="23" spans="1:9" ht="21" customHeight="1">
      <c r="A23" s="8" t="s">
        <v>275</v>
      </c>
      <c r="B23" s="218">
        <f>SUM(B17:B21)</f>
        <v>-1746</v>
      </c>
      <c r="C23" s="9"/>
      <c r="D23" s="23">
        <f>SUM(D17:D21)</f>
        <v>157</v>
      </c>
      <c r="E23" s="217"/>
      <c r="F23" s="218">
        <f>SUM(F17:F21)</f>
        <v>-6260</v>
      </c>
      <c r="G23" s="217"/>
      <c r="H23" s="23">
        <f>SUM(H17:H21)</f>
        <v>-3207</v>
      </c>
      <c r="I23" s="4"/>
    </row>
    <row r="24" spans="1:9" ht="18.75">
      <c r="A24" s="8"/>
      <c r="B24" s="217"/>
      <c r="C24" s="9"/>
      <c r="D24" s="217"/>
      <c r="E24" s="217"/>
      <c r="F24" s="217"/>
      <c r="G24" s="217"/>
      <c r="H24" s="217"/>
      <c r="I24" s="4"/>
    </row>
    <row r="25" spans="1:9" ht="18.75">
      <c r="A25" s="8" t="s">
        <v>4</v>
      </c>
      <c r="B25" s="220">
        <v>-183</v>
      </c>
      <c r="C25" s="10"/>
      <c r="D25" s="11">
        <v>-229</v>
      </c>
      <c r="E25" s="221"/>
      <c r="F25" s="220">
        <v>-695</v>
      </c>
      <c r="G25" s="221"/>
      <c r="H25" s="218">
        <v>-573</v>
      </c>
      <c r="I25" s="4"/>
    </row>
    <row r="26" spans="1:9" ht="18.75" hidden="1">
      <c r="A26" s="8"/>
      <c r="B26" s="217"/>
      <c r="C26" s="10"/>
      <c r="D26" s="217"/>
      <c r="E26" s="221"/>
      <c r="F26" s="217"/>
      <c r="G26" s="221"/>
      <c r="H26" s="217"/>
      <c r="I26" s="4"/>
    </row>
    <row r="27" spans="1:9" ht="18.75" hidden="1">
      <c r="A27" s="8" t="s">
        <v>21</v>
      </c>
      <c r="B27" s="217">
        <v>0</v>
      </c>
      <c r="C27" s="10"/>
      <c r="D27" s="217">
        <v>0</v>
      </c>
      <c r="E27" s="221"/>
      <c r="F27" s="217">
        <v>0</v>
      </c>
      <c r="G27" s="221"/>
      <c r="H27" s="217">
        <v>0</v>
      </c>
      <c r="I27" s="4"/>
    </row>
    <row r="28" spans="1:9" ht="4.5" customHeight="1">
      <c r="A28" s="8"/>
      <c r="B28" s="219"/>
      <c r="C28" s="10"/>
      <c r="D28" s="219"/>
      <c r="E28" s="221"/>
      <c r="F28" s="219"/>
      <c r="G28" s="221"/>
      <c r="H28" s="219"/>
      <c r="I28" s="4"/>
    </row>
    <row r="29" spans="1:9" ht="21" customHeight="1">
      <c r="A29" s="13" t="s">
        <v>276</v>
      </c>
      <c r="B29" s="218">
        <f>SUM(B23:B25)</f>
        <v>-1929</v>
      </c>
      <c r="C29" s="10"/>
      <c r="D29" s="23">
        <f>SUM(D23:D27)</f>
        <v>-72</v>
      </c>
      <c r="E29" s="221"/>
      <c r="F29" s="218">
        <f>SUM(F23:F25)</f>
        <v>-6955</v>
      </c>
      <c r="G29" s="221"/>
      <c r="H29" s="23">
        <f>SUM(H23:H27)</f>
        <v>-3780</v>
      </c>
      <c r="I29" s="4"/>
    </row>
    <row r="30" spans="1:9" ht="18.75">
      <c r="A30" s="8"/>
      <c r="B30" s="217"/>
      <c r="C30" s="10"/>
      <c r="D30" s="220"/>
      <c r="E30" s="221"/>
      <c r="F30" s="217"/>
      <c r="G30" s="221"/>
      <c r="H30" s="220"/>
      <c r="I30" s="4"/>
    </row>
    <row r="31" spans="1:9" ht="18.75">
      <c r="A31" s="8" t="s">
        <v>135</v>
      </c>
      <c r="B31" s="260">
        <v>0</v>
      </c>
      <c r="C31" s="10"/>
      <c r="D31" s="11">
        <v>0</v>
      </c>
      <c r="E31" s="221"/>
      <c r="F31" s="260">
        <v>0</v>
      </c>
      <c r="G31" s="221"/>
      <c r="H31" s="218">
        <v>-164.049</v>
      </c>
      <c r="I31" s="4"/>
    </row>
    <row r="32" spans="1:9" ht="3.75" customHeight="1">
      <c r="A32" s="8"/>
      <c r="B32" s="219"/>
      <c r="C32" s="10"/>
      <c r="D32" s="222"/>
      <c r="E32" s="221"/>
      <c r="F32" s="219"/>
      <c r="G32" s="221"/>
      <c r="H32" s="222"/>
      <c r="I32" s="4"/>
    </row>
    <row r="33" spans="1:9" ht="20.25" customHeight="1">
      <c r="A33" s="13" t="s">
        <v>277</v>
      </c>
      <c r="B33" s="221"/>
      <c r="C33" s="10"/>
      <c r="D33" s="223"/>
      <c r="E33" s="221"/>
      <c r="F33" s="221"/>
      <c r="G33" s="221"/>
      <c r="H33" s="223"/>
      <c r="I33" s="4"/>
    </row>
    <row r="34" spans="1:9" ht="21" customHeight="1">
      <c r="A34" s="13" t="s">
        <v>153</v>
      </c>
      <c r="B34" s="218">
        <f>SUM(B29:B33)</f>
        <v>-1929</v>
      </c>
      <c r="C34" s="10"/>
      <c r="D34" s="23">
        <f>SUM(D29:D31)</f>
        <v>-72</v>
      </c>
      <c r="E34" s="221"/>
      <c r="F34" s="218">
        <f>SUM(F29:F33)</f>
        <v>-6955</v>
      </c>
      <c r="G34" s="221"/>
      <c r="H34" s="23">
        <f>SUM(H29:H31)</f>
        <v>-3944.049</v>
      </c>
      <c r="I34" s="4"/>
    </row>
    <row r="35" spans="1:9" ht="18.75">
      <c r="A35" s="8"/>
      <c r="B35" s="217"/>
      <c r="C35" s="10"/>
      <c r="D35" s="220"/>
      <c r="E35" s="221"/>
      <c r="F35" s="217"/>
      <c r="G35" s="221"/>
      <c r="H35" s="220"/>
      <c r="I35" s="4"/>
    </row>
    <row r="36" spans="1:9" ht="18.75">
      <c r="A36" s="13" t="s">
        <v>154</v>
      </c>
      <c r="B36" s="217"/>
      <c r="C36" s="10"/>
      <c r="D36" s="220"/>
      <c r="E36" s="221"/>
      <c r="F36" s="217"/>
      <c r="G36" s="221"/>
      <c r="H36" s="220"/>
      <c r="I36" s="4"/>
    </row>
    <row r="37" spans="1:9" ht="18.75">
      <c r="A37" s="8" t="s">
        <v>272</v>
      </c>
      <c r="B37" s="217"/>
      <c r="C37" s="10"/>
      <c r="D37" s="220"/>
      <c r="E37" s="221"/>
      <c r="F37" s="217"/>
      <c r="G37" s="221"/>
      <c r="H37" s="220"/>
      <c r="I37" s="4"/>
    </row>
    <row r="38" spans="1:9" ht="18.75">
      <c r="A38" s="8" t="s">
        <v>196</v>
      </c>
      <c r="B38" s="222">
        <v>59</v>
      </c>
      <c r="C38" s="10"/>
      <c r="D38" s="165">
        <v>-16</v>
      </c>
      <c r="E38" s="221"/>
      <c r="F38" s="222">
        <v>188</v>
      </c>
      <c r="G38" s="221"/>
      <c r="H38" s="242">
        <v>-67</v>
      </c>
      <c r="I38" s="4"/>
    </row>
    <row r="39" spans="1:9" ht="4.5" customHeight="1">
      <c r="A39" s="8"/>
      <c r="B39" s="217"/>
      <c r="C39" s="10"/>
      <c r="D39" s="220"/>
      <c r="E39" s="221"/>
      <c r="F39" s="217"/>
      <c r="G39" s="221"/>
      <c r="H39" s="220"/>
      <c r="I39" s="4"/>
    </row>
    <row r="40" spans="1:9" ht="19.5" thickBot="1">
      <c r="A40" s="8" t="s">
        <v>278</v>
      </c>
      <c r="B40" s="224">
        <f>SUM(B34:B38)</f>
        <v>-1870</v>
      </c>
      <c r="C40" s="214"/>
      <c r="D40" s="224">
        <f>SUM(D34:D38)</f>
        <v>-88</v>
      </c>
      <c r="E40" s="223"/>
      <c r="F40" s="224">
        <f>SUM(F34:F38)</f>
        <v>-6767</v>
      </c>
      <c r="G40" s="223"/>
      <c r="H40" s="224">
        <f>SUM(H34:H38)</f>
        <v>-4011.049</v>
      </c>
      <c r="I40" s="4"/>
    </row>
    <row r="41" spans="1:9" ht="19.5" thickTop="1">
      <c r="A41" s="8"/>
      <c r="B41" s="217"/>
      <c r="C41" s="10"/>
      <c r="D41" s="217"/>
      <c r="E41" s="221"/>
      <c r="F41" s="217"/>
      <c r="G41" s="221"/>
      <c r="H41" s="217"/>
      <c r="I41" s="4"/>
    </row>
    <row r="42" spans="1:9" ht="18.75">
      <c r="A42" s="8" t="s">
        <v>279</v>
      </c>
      <c r="B42" s="217"/>
      <c r="C42" s="10"/>
      <c r="D42" s="217"/>
      <c r="E42" s="221"/>
      <c r="F42" s="217"/>
      <c r="G42" s="221"/>
      <c r="H42" s="217"/>
      <c r="I42" s="4"/>
    </row>
    <row r="43" spans="1:9" ht="18.75">
      <c r="A43" s="8" t="s">
        <v>280</v>
      </c>
      <c r="B43" s="223">
        <f>B40-B44</f>
        <v>-1513</v>
      </c>
      <c r="C43" s="215"/>
      <c r="D43" s="214">
        <v>-88</v>
      </c>
      <c r="E43" s="215"/>
      <c r="F43" s="223">
        <f>F40-F44</f>
        <v>-5554</v>
      </c>
      <c r="G43" s="213"/>
      <c r="H43" s="235">
        <f>SUM(H40-H44)-1</f>
        <v>-3072.209</v>
      </c>
      <c r="I43" s="4"/>
    </row>
    <row r="44" spans="1:9" ht="18.75">
      <c r="A44" s="8" t="s">
        <v>8</v>
      </c>
      <c r="B44" s="220">
        <v>-357</v>
      </c>
      <c r="C44" s="10"/>
      <c r="D44" s="11">
        <v>0</v>
      </c>
      <c r="E44" s="221"/>
      <c r="F44" s="220">
        <v>-1213</v>
      </c>
      <c r="G44" s="221"/>
      <c r="H44" s="220">
        <v>-939.84</v>
      </c>
      <c r="I44" s="4"/>
    </row>
    <row r="45" spans="1:9" ht="4.5" customHeight="1">
      <c r="A45" s="8"/>
      <c r="B45" s="219"/>
      <c r="C45" s="10"/>
      <c r="D45" s="222"/>
      <c r="E45" s="221"/>
      <c r="F45" s="219"/>
      <c r="G45" s="221"/>
      <c r="H45" s="222"/>
      <c r="I45" s="4"/>
    </row>
    <row r="46" spans="1:9" ht="21" customHeight="1" thickBot="1">
      <c r="A46" s="8"/>
      <c r="B46" s="225">
        <f>SUM(B43:B45)</f>
        <v>-1870</v>
      </c>
      <c r="C46" s="214"/>
      <c r="D46" s="225">
        <f>D40</f>
        <v>-88</v>
      </c>
      <c r="E46" s="223"/>
      <c r="F46" s="225">
        <f>F40</f>
        <v>-6767</v>
      </c>
      <c r="G46" s="223"/>
      <c r="H46" s="225">
        <f>H40</f>
        <v>-4011.049</v>
      </c>
      <c r="I46" s="4"/>
    </row>
    <row r="47" spans="1:9" ht="18.75">
      <c r="A47" s="8"/>
      <c r="B47" s="217"/>
      <c r="C47" s="9"/>
      <c r="D47" s="217"/>
      <c r="E47" s="221"/>
      <c r="F47" s="217"/>
      <c r="G47" s="221"/>
      <c r="H47" s="217"/>
      <c r="I47" s="4"/>
    </row>
    <row r="48" spans="1:9" ht="18.75">
      <c r="A48" s="8"/>
      <c r="B48" s="217"/>
      <c r="C48" s="9"/>
      <c r="D48" s="217"/>
      <c r="E48" s="221"/>
      <c r="F48" s="217"/>
      <c r="G48" s="221"/>
      <c r="H48" s="217"/>
      <c r="I48" s="4"/>
    </row>
    <row r="49" spans="1:9" ht="18.75">
      <c r="A49" s="8" t="s">
        <v>136</v>
      </c>
      <c r="B49" s="217"/>
      <c r="C49" s="9"/>
      <c r="D49" s="217"/>
      <c r="E49" s="217"/>
      <c r="F49" s="217"/>
      <c r="G49" s="217"/>
      <c r="H49" s="217"/>
      <c r="I49" s="4"/>
    </row>
    <row r="50" spans="1:9" ht="18.75">
      <c r="A50" s="8" t="s">
        <v>343</v>
      </c>
      <c r="B50" s="217"/>
      <c r="C50" s="9"/>
      <c r="D50" s="217"/>
      <c r="E50" s="217"/>
      <c r="F50" s="217"/>
      <c r="G50" s="217"/>
      <c r="H50" s="217"/>
      <c r="I50" s="4"/>
    </row>
    <row r="51" spans="1:9" ht="19.5" customHeight="1" thickBot="1">
      <c r="A51" s="22" t="s">
        <v>10</v>
      </c>
      <c r="B51" s="240">
        <f>(B43*1000/89050667)*100</f>
        <v>-1.6990327540163175</v>
      </c>
      <c r="C51" s="238"/>
      <c r="D51" s="238">
        <f>(D43*1000/89050667)*100</f>
        <v>-0.09882014696195371</v>
      </c>
      <c r="E51" s="239"/>
      <c r="F51" s="240">
        <f>(F43*1000/89050667)*100</f>
        <v>-6.23689882075785</v>
      </c>
      <c r="G51" s="240"/>
      <c r="H51" s="240">
        <f>(H43*1000/89050667)*100</f>
        <v>-3.4499561917935995</v>
      </c>
      <c r="I51" s="4"/>
    </row>
    <row r="52" spans="1:9" ht="19.5" customHeight="1" thickBot="1">
      <c r="A52" s="22" t="s">
        <v>11</v>
      </c>
      <c r="B52" s="226" t="s">
        <v>177</v>
      </c>
      <c r="C52" s="9"/>
      <c r="D52" s="226" t="s">
        <v>177</v>
      </c>
      <c r="E52" s="217"/>
      <c r="F52" s="226" t="s">
        <v>177</v>
      </c>
      <c r="G52" s="217"/>
      <c r="H52" s="226" t="s">
        <v>177</v>
      </c>
      <c r="I52" s="4"/>
    </row>
    <row r="53" spans="1:9" ht="15.75">
      <c r="A53" s="5"/>
      <c r="B53" s="261"/>
      <c r="C53" s="6"/>
      <c r="D53" s="6"/>
      <c r="E53" s="6"/>
      <c r="F53" s="261"/>
      <c r="G53" s="6"/>
      <c r="H53" s="6"/>
      <c r="I53" s="4"/>
    </row>
    <row r="54" spans="1:9" ht="15.75">
      <c r="A54" s="5"/>
      <c r="B54" s="261"/>
      <c r="C54" s="6"/>
      <c r="D54" s="6"/>
      <c r="E54" s="6"/>
      <c r="F54" s="261"/>
      <c r="G54" s="6"/>
      <c r="H54" s="6"/>
      <c r="I54" s="4"/>
    </row>
    <row r="55" spans="1:9" ht="15.75">
      <c r="A55" s="5"/>
      <c r="B55" s="261"/>
      <c r="C55" s="6"/>
      <c r="D55" s="6"/>
      <c r="E55" s="6"/>
      <c r="F55" s="261"/>
      <c r="G55" s="6"/>
      <c r="H55" s="6"/>
      <c r="I55" s="4"/>
    </row>
    <row r="56" spans="1:9" ht="15.75">
      <c r="A56" s="5" t="s">
        <v>281</v>
      </c>
      <c r="B56" s="261"/>
      <c r="C56" s="6"/>
      <c r="D56" s="6"/>
      <c r="E56" s="6"/>
      <c r="F56" s="261"/>
      <c r="G56" s="6"/>
      <c r="H56" s="6"/>
      <c r="I56" s="4"/>
    </row>
    <row r="57" spans="1:9" ht="15.75">
      <c r="A57" s="5" t="s">
        <v>282</v>
      </c>
      <c r="B57" s="261"/>
      <c r="C57" s="6"/>
      <c r="D57" s="6"/>
      <c r="E57" s="6"/>
      <c r="F57" s="261"/>
      <c r="G57" s="6"/>
      <c r="H57" s="6"/>
      <c r="I57" s="4"/>
    </row>
    <row r="58" spans="1:9" ht="15.75">
      <c r="A58" s="5"/>
      <c r="B58" s="261"/>
      <c r="C58" s="6"/>
      <c r="D58" s="6"/>
      <c r="E58" s="6"/>
      <c r="F58" s="261"/>
      <c r="G58" s="6"/>
      <c r="H58" s="6"/>
      <c r="I58" s="4"/>
    </row>
    <row r="59" spans="1:12" ht="15.75">
      <c r="A59" s="16"/>
      <c r="B59" s="262"/>
      <c r="C59" s="17"/>
      <c r="D59" s="17"/>
      <c r="E59" s="17"/>
      <c r="F59" s="262"/>
      <c r="G59" s="17"/>
      <c r="H59" s="17"/>
      <c r="I59" s="18"/>
      <c r="J59" s="18"/>
      <c r="K59" s="18"/>
      <c r="L59" s="18"/>
    </row>
    <row r="60" spans="1:78" ht="14.25" customHeight="1">
      <c r="A60" s="16"/>
      <c r="B60" s="263"/>
      <c r="C60" s="16"/>
      <c r="D60" s="16"/>
      <c r="E60" s="16"/>
      <c r="F60" s="263"/>
      <c r="G60" s="16"/>
      <c r="H60" s="16"/>
      <c r="I60" s="19"/>
      <c r="J60" s="19"/>
      <c r="K60" s="19"/>
      <c r="L60" s="19"/>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row>
    <row r="61" spans="1:78" ht="15.75">
      <c r="A61" s="16"/>
      <c r="B61" s="263"/>
      <c r="C61" s="16"/>
      <c r="D61" s="16"/>
      <c r="E61" s="16"/>
      <c r="F61" s="263"/>
      <c r="G61" s="16"/>
      <c r="H61" s="16"/>
      <c r="I61" s="19"/>
      <c r="J61" s="19"/>
      <c r="K61" s="19"/>
      <c r="L61" s="19"/>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row>
    <row r="62" spans="1:78" ht="15.75">
      <c r="A62" s="16"/>
      <c r="B62" s="263"/>
      <c r="C62" s="16"/>
      <c r="D62" s="16"/>
      <c r="E62" s="16"/>
      <c r="F62" s="263"/>
      <c r="G62" s="16"/>
      <c r="H62" s="16"/>
      <c r="I62" s="19"/>
      <c r="J62" s="19"/>
      <c r="K62" s="19"/>
      <c r="L62" s="19"/>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row>
    <row r="63" spans="1:78" ht="15">
      <c r="A63" s="20"/>
      <c r="B63" s="264"/>
      <c r="C63" s="21"/>
      <c r="D63" s="21"/>
      <c r="E63" s="21"/>
      <c r="F63" s="264"/>
      <c r="G63" s="21"/>
      <c r="H63" s="21"/>
      <c r="I63" s="21"/>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row>
    <row r="64" spans="1:78" ht="15">
      <c r="A64" s="20"/>
      <c r="B64" s="264"/>
      <c r="C64" s="21"/>
      <c r="D64" s="21"/>
      <c r="E64" s="21"/>
      <c r="F64" s="264"/>
      <c r="G64" s="21"/>
      <c r="H64" s="21"/>
      <c r="I64" s="21"/>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row>
    <row r="65" spans="1:78" ht="15">
      <c r="A65" s="20"/>
      <c r="B65" s="264"/>
      <c r="C65" s="21"/>
      <c r="D65" s="21"/>
      <c r="E65" s="21"/>
      <c r="F65" s="264"/>
      <c r="G65" s="21"/>
      <c r="H65" s="21"/>
      <c r="I65" s="21"/>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row>
    <row r="66" spans="1:78" ht="15">
      <c r="A66" s="20"/>
      <c r="B66" s="264"/>
      <c r="C66" s="21"/>
      <c r="D66" s="21"/>
      <c r="E66" s="21"/>
      <c r="F66" s="264"/>
      <c r="G66" s="21"/>
      <c r="H66" s="21"/>
      <c r="I66" s="21"/>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row>
    <row r="67" spans="1:78" ht="15">
      <c r="A67" s="20"/>
      <c r="B67" s="264"/>
      <c r="C67" s="21"/>
      <c r="D67" s="21"/>
      <c r="E67" s="21"/>
      <c r="F67" s="264"/>
      <c r="G67" s="21"/>
      <c r="H67" s="21"/>
      <c r="I67" s="21"/>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row>
    <row r="68" spans="1:78" ht="15">
      <c r="A68" s="20"/>
      <c r="B68" s="264"/>
      <c r="C68" s="21"/>
      <c r="D68" s="21"/>
      <c r="E68" s="21"/>
      <c r="F68" s="264"/>
      <c r="G68" s="21"/>
      <c r="H68" s="21"/>
      <c r="I68" s="21"/>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row>
    <row r="69" spans="1:78" ht="15">
      <c r="A69" s="20"/>
      <c r="B69" s="264"/>
      <c r="C69" s="21"/>
      <c r="D69" s="21"/>
      <c r="E69" s="21"/>
      <c r="F69" s="264"/>
      <c r="G69" s="21"/>
      <c r="H69" s="21"/>
      <c r="I69" s="21"/>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row>
    <row r="70" spans="1:78" ht="15">
      <c r="A70" s="20"/>
      <c r="B70" s="264"/>
      <c r="C70" s="21"/>
      <c r="D70" s="21"/>
      <c r="E70" s="21"/>
      <c r="F70" s="264"/>
      <c r="G70" s="21"/>
      <c r="H70" s="21"/>
      <c r="I70" s="21"/>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row>
    <row r="71" spans="1:78" ht="15">
      <c r="A71" s="20"/>
      <c r="B71" s="264"/>
      <c r="C71" s="21"/>
      <c r="D71" s="21"/>
      <c r="E71" s="21"/>
      <c r="F71" s="264"/>
      <c r="G71" s="21"/>
      <c r="H71" s="21"/>
      <c r="I71" s="21"/>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row>
    <row r="72" spans="1:78" ht="15">
      <c r="A72" s="20"/>
      <c r="B72" s="264"/>
      <c r="C72" s="21"/>
      <c r="D72" s="21"/>
      <c r="E72" s="21"/>
      <c r="F72" s="264"/>
      <c r="G72" s="21"/>
      <c r="H72" s="21"/>
      <c r="I72" s="21"/>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row>
    <row r="73" spans="1:78" ht="15">
      <c r="A73" s="20"/>
      <c r="B73" s="264"/>
      <c r="C73" s="21"/>
      <c r="D73" s="21"/>
      <c r="E73" s="21"/>
      <c r="F73" s="264"/>
      <c r="G73" s="21"/>
      <c r="H73" s="21"/>
      <c r="I73" s="21"/>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row>
    <row r="74" spans="1:78" ht="15">
      <c r="A74" s="20"/>
      <c r="B74" s="264"/>
      <c r="C74" s="21"/>
      <c r="D74" s="21"/>
      <c r="E74" s="21"/>
      <c r="F74" s="264"/>
      <c r="G74" s="21"/>
      <c r="H74" s="21"/>
      <c r="I74" s="21"/>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row>
    <row r="75" spans="1:78" ht="15">
      <c r="A75" s="20"/>
      <c r="B75" s="264"/>
      <c r="C75" s="21"/>
      <c r="D75" s="21"/>
      <c r="E75" s="21"/>
      <c r="F75" s="264"/>
      <c r="G75" s="21"/>
      <c r="H75" s="21"/>
      <c r="I75" s="21"/>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row>
    <row r="76" spans="1:78" ht="15">
      <c r="A76" s="20"/>
      <c r="B76" s="264"/>
      <c r="C76" s="21"/>
      <c r="D76" s="21"/>
      <c r="E76" s="21"/>
      <c r="F76" s="264"/>
      <c r="G76" s="21"/>
      <c r="H76" s="21"/>
      <c r="I76" s="21"/>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row>
    <row r="77" spans="1:78" ht="15">
      <c r="A77" s="20"/>
      <c r="B77" s="264"/>
      <c r="C77" s="21"/>
      <c r="D77" s="21"/>
      <c r="E77" s="21"/>
      <c r="F77" s="264"/>
      <c r="G77" s="21"/>
      <c r="H77" s="21"/>
      <c r="I77" s="21"/>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row>
    <row r="78" spans="1:78" ht="15">
      <c r="A78" s="20"/>
      <c r="B78" s="264"/>
      <c r="C78" s="21"/>
      <c r="D78" s="21"/>
      <c r="E78" s="21"/>
      <c r="F78" s="264"/>
      <c r="G78" s="21"/>
      <c r="H78" s="21"/>
      <c r="I78" s="21"/>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row>
    <row r="79" spans="1:78" ht="15">
      <c r="A79" s="20"/>
      <c r="B79" s="264"/>
      <c r="C79" s="21"/>
      <c r="D79" s="21"/>
      <c r="E79" s="21"/>
      <c r="F79" s="264"/>
      <c r="G79" s="21"/>
      <c r="H79" s="21"/>
      <c r="I79" s="21"/>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row>
    <row r="80" spans="1:78" ht="15">
      <c r="A80" s="20"/>
      <c r="B80" s="264"/>
      <c r="C80" s="21"/>
      <c r="D80" s="21"/>
      <c r="E80" s="21"/>
      <c r="F80" s="264"/>
      <c r="G80" s="21"/>
      <c r="H80" s="21"/>
      <c r="I80" s="21"/>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row>
    <row r="81" spans="1:78" ht="15">
      <c r="A81" s="20"/>
      <c r="B81" s="264"/>
      <c r="C81" s="21"/>
      <c r="D81" s="21"/>
      <c r="E81" s="21"/>
      <c r="F81" s="264"/>
      <c r="G81" s="21"/>
      <c r="H81" s="21"/>
      <c r="I81" s="21"/>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row>
    <row r="82" spans="1:78" ht="15">
      <c r="A82" s="20"/>
      <c r="B82" s="264"/>
      <c r="C82" s="21"/>
      <c r="D82" s="21"/>
      <c r="E82" s="21"/>
      <c r="F82" s="264"/>
      <c r="G82" s="21"/>
      <c r="H82" s="21"/>
      <c r="I82" s="21"/>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row>
    <row r="83" spans="1:78" ht="15">
      <c r="A83" s="20"/>
      <c r="B83" s="264"/>
      <c r="C83" s="21"/>
      <c r="D83" s="21"/>
      <c r="E83" s="21"/>
      <c r="F83" s="264"/>
      <c r="G83" s="21"/>
      <c r="H83" s="21"/>
      <c r="I83" s="21"/>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row>
    <row r="84" spans="1:78" ht="15">
      <c r="A84" s="20"/>
      <c r="B84" s="264"/>
      <c r="C84" s="21"/>
      <c r="D84" s="21"/>
      <c r="E84" s="21"/>
      <c r="F84" s="264"/>
      <c r="G84" s="21"/>
      <c r="H84" s="21"/>
      <c r="I84" s="21"/>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row>
    <row r="85" spans="1:78" ht="15">
      <c r="A85" s="20"/>
      <c r="B85" s="264"/>
      <c r="C85" s="21"/>
      <c r="D85" s="21"/>
      <c r="E85" s="21"/>
      <c r="F85" s="264"/>
      <c r="G85" s="21"/>
      <c r="H85" s="21"/>
      <c r="I85" s="21"/>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row>
    <row r="86" spans="1:78" ht="15">
      <c r="A86" s="20"/>
      <c r="B86" s="264"/>
      <c r="C86" s="21"/>
      <c r="D86" s="21"/>
      <c r="E86" s="21"/>
      <c r="F86" s="264"/>
      <c r="G86" s="21"/>
      <c r="H86" s="21"/>
      <c r="I86" s="21"/>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row>
    <row r="87" spans="1:78" ht="15">
      <c r="A87" s="20"/>
      <c r="B87" s="264"/>
      <c r="C87" s="21"/>
      <c r="D87" s="21"/>
      <c r="E87" s="21"/>
      <c r="F87" s="264"/>
      <c r="G87" s="21"/>
      <c r="H87" s="21"/>
      <c r="I87" s="21"/>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row>
    <row r="88" spans="1:78" ht="15">
      <c r="A88" s="20"/>
      <c r="B88" s="264"/>
      <c r="C88" s="21"/>
      <c r="D88" s="21"/>
      <c r="E88" s="21"/>
      <c r="F88" s="264"/>
      <c r="G88" s="21"/>
      <c r="H88" s="21"/>
      <c r="I88" s="21"/>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row>
    <row r="89" spans="1:78" ht="15">
      <c r="A89" s="20"/>
      <c r="B89" s="264"/>
      <c r="C89" s="21"/>
      <c r="D89" s="21"/>
      <c r="E89" s="21"/>
      <c r="F89" s="264"/>
      <c r="G89" s="21"/>
      <c r="H89" s="21"/>
      <c r="I89" s="21"/>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row>
    <row r="90" spans="1:78" ht="15">
      <c r="A90" s="20"/>
      <c r="B90" s="264"/>
      <c r="C90" s="21"/>
      <c r="D90" s="21"/>
      <c r="E90" s="21"/>
      <c r="F90" s="264"/>
      <c r="G90" s="21"/>
      <c r="H90" s="21"/>
      <c r="I90" s="21"/>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row>
    <row r="91" spans="1:78" ht="15">
      <c r="A91" s="20"/>
      <c r="B91" s="264"/>
      <c r="C91" s="21"/>
      <c r="D91" s="21"/>
      <c r="E91" s="21"/>
      <c r="F91" s="264"/>
      <c r="G91" s="21"/>
      <c r="H91" s="21"/>
      <c r="I91" s="21"/>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row>
    <row r="92" spans="1:78" ht="15">
      <c r="A92" s="20"/>
      <c r="B92" s="264"/>
      <c r="C92" s="21"/>
      <c r="D92" s="21"/>
      <c r="E92" s="21"/>
      <c r="F92" s="264"/>
      <c r="G92" s="21"/>
      <c r="H92" s="21"/>
      <c r="I92" s="21"/>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row>
    <row r="93" spans="1:78" ht="15">
      <c r="A93" s="20"/>
      <c r="B93" s="264"/>
      <c r="C93" s="21"/>
      <c r="D93" s="21"/>
      <c r="E93" s="21"/>
      <c r="F93" s="264"/>
      <c r="G93" s="21"/>
      <c r="H93" s="21"/>
      <c r="I93" s="21"/>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row>
    <row r="94" spans="1:78" ht="15">
      <c r="A94" s="20"/>
      <c r="B94" s="264"/>
      <c r="C94" s="21"/>
      <c r="D94" s="21"/>
      <c r="E94" s="21"/>
      <c r="F94" s="264"/>
      <c r="G94" s="21"/>
      <c r="H94" s="21"/>
      <c r="I94" s="21"/>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row>
    <row r="95" spans="1:78" ht="15">
      <c r="A95" s="20"/>
      <c r="B95" s="264"/>
      <c r="C95" s="21"/>
      <c r="D95" s="21"/>
      <c r="E95" s="21"/>
      <c r="F95" s="264"/>
      <c r="G95" s="21"/>
      <c r="H95" s="21"/>
      <c r="I95" s="21"/>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row>
    <row r="96" spans="1:78" ht="15">
      <c r="A96" s="20"/>
      <c r="B96" s="264"/>
      <c r="C96" s="21"/>
      <c r="D96" s="21"/>
      <c r="E96" s="21"/>
      <c r="F96" s="264"/>
      <c r="G96" s="21"/>
      <c r="H96" s="21"/>
      <c r="I96" s="21"/>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row>
    <row r="97" spans="1:78" ht="15">
      <c r="A97" s="20"/>
      <c r="B97" s="264"/>
      <c r="C97" s="21"/>
      <c r="D97" s="21"/>
      <c r="E97" s="21"/>
      <c r="F97" s="264"/>
      <c r="G97" s="21"/>
      <c r="H97" s="21"/>
      <c r="I97" s="21"/>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row>
    <row r="98" spans="1:78" ht="15">
      <c r="A98" s="20"/>
      <c r="B98" s="264"/>
      <c r="C98" s="21"/>
      <c r="D98" s="21"/>
      <c r="E98" s="21"/>
      <c r="F98" s="264"/>
      <c r="G98" s="21"/>
      <c r="H98" s="21"/>
      <c r="I98" s="21"/>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row>
    <row r="99" spans="1:78" ht="15">
      <c r="A99" s="20"/>
      <c r="B99" s="264"/>
      <c r="C99" s="21"/>
      <c r="D99" s="21"/>
      <c r="E99" s="21"/>
      <c r="F99" s="264"/>
      <c r="G99" s="21"/>
      <c r="H99" s="21"/>
      <c r="I99" s="21"/>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row>
    <row r="100" spans="1:78" ht="15">
      <c r="A100" s="20"/>
      <c r="B100" s="264"/>
      <c r="C100" s="21"/>
      <c r="D100" s="21"/>
      <c r="E100" s="21"/>
      <c r="F100" s="264"/>
      <c r="G100" s="21"/>
      <c r="H100" s="21"/>
      <c r="I100" s="21"/>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row>
    <row r="101" spans="1:78" ht="15">
      <c r="A101" s="20"/>
      <c r="B101" s="264"/>
      <c r="C101" s="21"/>
      <c r="D101" s="21"/>
      <c r="E101" s="21"/>
      <c r="F101" s="264"/>
      <c r="G101" s="21"/>
      <c r="H101" s="21"/>
      <c r="I101" s="21"/>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row>
    <row r="102" spans="1:78" ht="15">
      <c r="A102" s="20"/>
      <c r="B102" s="264"/>
      <c r="C102" s="21"/>
      <c r="D102" s="21"/>
      <c r="E102" s="21"/>
      <c r="F102" s="264"/>
      <c r="G102" s="21"/>
      <c r="H102" s="21"/>
      <c r="I102" s="21"/>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row>
    <row r="103" spans="1:78" ht="15">
      <c r="A103" s="20"/>
      <c r="B103" s="264"/>
      <c r="C103" s="21"/>
      <c r="D103" s="21"/>
      <c r="E103" s="21"/>
      <c r="F103" s="264"/>
      <c r="G103" s="21"/>
      <c r="H103" s="21"/>
      <c r="I103" s="21"/>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row>
    <row r="104" spans="1:78" ht="15">
      <c r="A104" s="20"/>
      <c r="B104" s="264"/>
      <c r="C104" s="21"/>
      <c r="D104" s="21"/>
      <c r="E104" s="21"/>
      <c r="F104" s="264"/>
      <c r="G104" s="21"/>
      <c r="H104" s="21"/>
      <c r="I104" s="21"/>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row>
    <row r="105" spans="1:78" ht="15">
      <c r="A105" s="20"/>
      <c r="B105" s="264"/>
      <c r="C105" s="21"/>
      <c r="D105" s="21"/>
      <c r="E105" s="21"/>
      <c r="F105" s="264"/>
      <c r="G105" s="21"/>
      <c r="H105" s="21"/>
      <c r="I105" s="21"/>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row>
    <row r="106" spans="1:78" ht="15">
      <c r="A106" s="20"/>
      <c r="B106" s="264"/>
      <c r="C106" s="21"/>
      <c r="D106" s="21"/>
      <c r="E106" s="21"/>
      <c r="F106" s="264"/>
      <c r="G106" s="21"/>
      <c r="H106" s="21"/>
      <c r="I106" s="21"/>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row>
    <row r="107" spans="1:78" ht="15">
      <c r="A107" s="20"/>
      <c r="B107" s="264"/>
      <c r="C107" s="21"/>
      <c r="D107" s="21"/>
      <c r="E107" s="21"/>
      <c r="F107" s="264"/>
      <c r="G107" s="21"/>
      <c r="H107" s="21"/>
      <c r="I107" s="21"/>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row>
    <row r="108" spans="1:78" ht="15">
      <c r="A108" s="20"/>
      <c r="B108" s="264"/>
      <c r="C108" s="21"/>
      <c r="D108" s="21"/>
      <c r="E108" s="21"/>
      <c r="F108" s="264"/>
      <c r="G108" s="21"/>
      <c r="H108" s="21"/>
      <c r="I108" s="21"/>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row>
    <row r="109" spans="1:78" ht="15">
      <c r="A109" s="20"/>
      <c r="B109" s="264"/>
      <c r="C109" s="21"/>
      <c r="D109" s="21"/>
      <c r="E109" s="21"/>
      <c r="F109" s="264"/>
      <c r="G109" s="21"/>
      <c r="H109" s="21"/>
      <c r="I109" s="21"/>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row>
    <row r="110" spans="1:78" ht="15">
      <c r="A110" s="20"/>
      <c r="B110" s="264"/>
      <c r="C110" s="21"/>
      <c r="D110" s="21"/>
      <c r="E110" s="21"/>
      <c r="F110" s="264"/>
      <c r="G110" s="21"/>
      <c r="H110" s="21"/>
      <c r="I110" s="21"/>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row>
    <row r="111" spans="1:78" ht="15">
      <c r="A111" s="20"/>
      <c r="B111" s="264"/>
      <c r="C111" s="21"/>
      <c r="D111" s="21"/>
      <c r="E111" s="21"/>
      <c r="F111" s="264"/>
      <c r="G111" s="21"/>
      <c r="H111" s="21"/>
      <c r="I111" s="21"/>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row>
    <row r="112" spans="1:78" ht="15">
      <c r="A112" s="20"/>
      <c r="B112" s="264"/>
      <c r="C112" s="21"/>
      <c r="D112" s="21"/>
      <c r="E112" s="21"/>
      <c r="F112" s="264"/>
      <c r="G112" s="21"/>
      <c r="H112" s="21"/>
      <c r="I112" s="21"/>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row>
    <row r="113" spans="1:78" ht="15">
      <c r="A113" s="20"/>
      <c r="B113" s="264"/>
      <c r="C113" s="21"/>
      <c r="D113" s="21"/>
      <c r="E113" s="21"/>
      <c r="F113" s="264"/>
      <c r="G113" s="21"/>
      <c r="H113" s="21"/>
      <c r="I113" s="21"/>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row>
    <row r="114" spans="1:78" ht="15">
      <c r="A114" s="20"/>
      <c r="B114" s="264"/>
      <c r="C114" s="21"/>
      <c r="D114" s="21"/>
      <c r="E114" s="21"/>
      <c r="F114" s="264"/>
      <c r="G114" s="21"/>
      <c r="H114" s="21"/>
      <c r="I114" s="21"/>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row>
    <row r="115" spans="1:78" ht="15">
      <c r="A115" s="20"/>
      <c r="B115" s="264"/>
      <c r="C115" s="21"/>
      <c r="D115" s="21"/>
      <c r="E115" s="21"/>
      <c r="F115" s="264"/>
      <c r="G115" s="21"/>
      <c r="H115" s="21"/>
      <c r="I115" s="21"/>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row>
    <row r="116" spans="1:78" ht="15">
      <c r="A116" s="20"/>
      <c r="B116" s="264"/>
      <c r="C116" s="21"/>
      <c r="D116" s="21"/>
      <c r="E116" s="21"/>
      <c r="F116" s="264"/>
      <c r="G116" s="21"/>
      <c r="H116" s="21"/>
      <c r="I116" s="21"/>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row>
    <row r="117" spans="1:78" ht="15">
      <c r="A117" s="20"/>
      <c r="B117" s="264"/>
      <c r="C117" s="21"/>
      <c r="D117" s="21"/>
      <c r="E117" s="21"/>
      <c r="F117" s="264"/>
      <c r="G117" s="21"/>
      <c r="H117" s="21"/>
      <c r="I117" s="21"/>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row>
    <row r="118" spans="1:78" ht="15">
      <c r="A118" s="20"/>
      <c r="B118" s="264"/>
      <c r="C118" s="21"/>
      <c r="D118" s="21"/>
      <c r="E118" s="21"/>
      <c r="F118" s="264"/>
      <c r="G118" s="21"/>
      <c r="H118" s="21"/>
      <c r="I118" s="21"/>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row>
    <row r="119" spans="1:78" ht="15">
      <c r="A119" s="20"/>
      <c r="B119" s="264"/>
      <c r="C119" s="21"/>
      <c r="D119" s="21"/>
      <c r="E119" s="21"/>
      <c r="F119" s="264"/>
      <c r="G119" s="21"/>
      <c r="H119" s="21"/>
      <c r="I119" s="21"/>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row>
    <row r="120" spans="1:78" ht="15">
      <c r="A120" s="20"/>
      <c r="B120" s="264"/>
      <c r="C120" s="21"/>
      <c r="D120" s="21"/>
      <c r="E120" s="21"/>
      <c r="F120" s="264"/>
      <c r="G120" s="21"/>
      <c r="H120" s="21"/>
      <c r="I120" s="21"/>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row>
    <row r="121" spans="1:78" ht="15">
      <c r="A121" s="20"/>
      <c r="B121" s="264"/>
      <c r="C121" s="21"/>
      <c r="D121" s="21"/>
      <c r="E121" s="21"/>
      <c r="F121" s="264"/>
      <c r="G121" s="21"/>
      <c r="H121" s="21"/>
      <c r="I121" s="21"/>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row>
    <row r="122" spans="1:78" ht="15">
      <c r="A122" s="20"/>
      <c r="B122" s="264"/>
      <c r="C122" s="21"/>
      <c r="D122" s="21"/>
      <c r="E122" s="21"/>
      <c r="F122" s="264"/>
      <c r="G122" s="21"/>
      <c r="H122" s="21"/>
      <c r="I122" s="21"/>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row>
    <row r="123" spans="1:78" ht="15">
      <c r="A123" s="20"/>
      <c r="B123" s="264"/>
      <c r="C123" s="21"/>
      <c r="D123" s="21"/>
      <c r="E123" s="21"/>
      <c r="F123" s="264"/>
      <c r="G123" s="21"/>
      <c r="H123" s="21"/>
      <c r="I123" s="21"/>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row>
    <row r="124" spans="1:78" ht="15">
      <c r="A124" s="20"/>
      <c r="B124" s="264"/>
      <c r="C124" s="21"/>
      <c r="D124" s="21"/>
      <c r="E124" s="21"/>
      <c r="F124" s="264"/>
      <c r="G124" s="21"/>
      <c r="H124" s="21"/>
      <c r="I124" s="21"/>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row>
    <row r="125" spans="1:78" ht="15">
      <c r="A125" s="20"/>
      <c r="B125" s="264"/>
      <c r="C125" s="21"/>
      <c r="D125" s="21"/>
      <c r="E125" s="21"/>
      <c r="F125" s="264"/>
      <c r="G125" s="21"/>
      <c r="H125" s="21"/>
      <c r="I125" s="21"/>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row>
    <row r="126" spans="1:78" ht="15">
      <c r="A126" s="20"/>
      <c r="B126" s="264"/>
      <c r="C126" s="21"/>
      <c r="D126" s="21"/>
      <c r="E126" s="21"/>
      <c r="F126" s="264"/>
      <c r="G126" s="21"/>
      <c r="H126" s="21"/>
      <c r="I126" s="21"/>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row>
    <row r="127" spans="1:78" ht="15">
      <c r="A127" s="20"/>
      <c r="B127" s="264"/>
      <c r="C127" s="21"/>
      <c r="D127" s="21"/>
      <c r="E127" s="21"/>
      <c r="F127" s="264"/>
      <c r="G127" s="21"/>
      <c r="H127" s="21"/>
      <c r="I127" s="21"/>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row>
    <row r="128" spans="1:78" ht="15">
      <c r="A128" s="20"/>
      <c r="B128" s="264"/>
      <c r="C128" s="21"/>
      <c r="D128" s="21"/>
      <c r="E128" s="21"/>
      <c r="F128" s="264"/>
      <c r="G128" s="21"/>
      <c r="H128" s="21"/>
      <c r="I128" s="21"/>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row>
    <row r="129" spans="1:78" ht="15">
      <c r="A129" s="20"/>
      <c r="B129" s="264"/>
      <c r="C129" s="21"/>
      <c r="D129" s="21"/>
      <c r="E129" s="21"/>
      <c r="F129" s="264"/>
      <c r="G129" s="21"/>
      <c r="H129" s="21"/>
      <c r="I129" s="21"/>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row>
    <row r="130" spans="1:78" ht="15">
      <c r="A130" s="20"/>
      <c r="B130" s="264"/>
      <c r="C130" s="21"/>
      <c r="D130" s="21"/>
      <c r="E130" s="21"/>
      <c r="F130" s="264"/>
      <c r="G130" s="21"/>
      <c r="H130" s="21"/>
      <c r="I130" s="21"/>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row>
    <row r="131" spans="1:78" ht="15">
      <c r="A131" s="20"/>
      <c r="B131" s="264"/>
      <c r="C131" s="21"/>
      <c r="D131" s="21"/>
      <c r="E131" s="21"/>
      <c r="F131" s="264"/>
      <c r="G131" s="21"/>
      <c r="H131" s="21"/>
      <c r="I131" s="21"/>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row>
    <row r="132" spans="1:78" ht="15">
      <c r="A132" s="20"/>
      <c r="B132" s="264"/>
      <c r="C132" s="21"/>
      <c r="D132" s="21"/>
      <c r="E132" s="21"/>
      <c r="F132" s="264"/>
      <c r="G132" s="21"/>
      <c r="H132" s="21"/>
      <c r="I132" s="21"/>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row>
    <row r="133" spans="1:78" ht="15">
      <c r="A133" s="20"/>
      <c r="B133" s="264"/>
      <c r="C133" s="21"/>
      <c r="D133" s="21"/>
      <c r="E133" s="21"/>
      <c r="F133" s="264"/>
      <c r="G133" s="21"/>
      <c r="H133" s="21"/>
      <c r="I133" s="21"/>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row>
    <row r="134" spans="1:78" ht="15">
      <c r="A134" s="20"/>
      <c r="B134" s="264"/>
      <c r="C134" s="21"/>
      <c r="D134" s="21"/>
      <c r="E134" s="21"/>
      <c r="F134" s="264"/>
      <c r="G134" s="21"/>
      <c r="H134" s="21"/>
      <c r="I134" s="21"/>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row>
    <row r="135" spans="1:78" ht="15">
      <c r="A135" s="20"/>
      <c r="B135" s="264"/>
      <c r="C135" s="21"/>
      <c r="D135" s="21"/>
      <c r="E135" s="21"/>
      <c r="F135" s="264"/>
      <c r="G135" s="21"/>
      <c r="H135" s="21"/>
      <c r="I135" s="21"/>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row>
    <row r="136" spans="1:78" ht="15">
      <c r="A136" s="20"/>
      <c r="B136" s="264"/>
      <c r="C136" s="21"/>
      <c r="D136" s="21"/>
      <c r="E136" s="21"/>
      <c r="F136" s="264"/>
      <c r="G136" s="21"/>
      <c r="H136" s="21"/>
      <c r="I136" s="21"/>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row>
    <row r="137" spans="1:78" ht="15">
      <c r="A137" s="20"/>
      <c r="B137" s="264"/>
      <c r="C137" s="21"/>
      <c r="D137" s="21"/>
      <c r="E137" s="21"/>
      <c r="F137" s="264"/>
      <c r="G137" s="21"/>
      <c r="H137" s="21"/>
      <c r="I137" s="21"/>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row>
    <row r="138" spans="1:78" ht="15">
      <c r="A138" s="20"/>
      <c r="B138" s="264"/>
      <c r="C138" s="21"/>
      <c r="D138" s="21"/>
      <c r="E138" s="21"/>
      <c r="F138" s="264"/>
      <c r="G138" s="21"/>
      <c r="H138" s="21"/>
      <c r="I138" s="21"/>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row>
    <row r="139" spans="1:78" ht="15">
      <c r="A139" s="20"/>
      <c r="B139" s="264"/>
      <c r="C139" s="21"/>
      <c r="D139" s="21"/>
      <c r="E139" s="21"/>
      <c r="F139" s="264"/>
      <c r="G139" s="21"/>
      <c r="H139" s="21"/>
      <c r="I139" s="21"/>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row>
    <row r="140" spans="1:78" ht="15">
      <c r="A140" s="20"/>
      <c r="B140" s="264"/>
      <c r="C140" s="21"/>
      <c r="D140" s="21"/>
      <c r="E140" s="21"/>
      <c r="F140" s="264"/>
      <c r="G140" s="21"/>
      <c r="H140" s="21"/>
      <c r="I140" s="21"/>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row>
    <row r="141" spans="1:78" ht="15">
      <c r="A141" s="20"/>
      <c r="B141" s="264"/>
      <c r="C141" s="21"/>
      <c r="D141" s="21"/>
      <c r="E141" s="21"/>
      <c r="F141" s="264"/>
      <c r="G141" s="21"/>
      <c r="H141" s="21"/>
      <c r="I141" s="21"/>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row>
    <row r="142" spans="1:78" ht="15">
      <c r="A142" s="20"/>
      <c r="B142" s="264"/>
      <c r="C142" s="21"/>
      <c r="D142" s="21"/>
      <c r="E142" s="21"/>
      <c r="F142" s="264"/>
      <c r="G142" s="21"/>
      <c r="H142" s="21"/>
      <c r="I142" s="21"/>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row>
    <row r="143" spans="1:78" ht="15">
      <c r="A143" s="20"/>
      <c r="B143" s="264"/>
      <c r="C143" s="21"/>
      <c r="D143" s="21"/>
      <c r="E143" s="21"/>
      <c r="F143" s="264"/>
      <c r="G143" s="21"/>
      <c r="H143" s="21"/>
      <c r="I143" s="21"/>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row>
    <row r="144" spans="1:78" ht="15">
      <c r="A144" s="20"/>
      <c r="B144" s="264"/>
      <c r="C144" s="21"/>
      <c r="D144" s="21"/>
      <c r="E144" s="21"/>
      <c r="F144" s="264"/>
      <c r="G144" s="21"/>
      <c r="H144" s="21"/>
      <c r="I144" s="21"/>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row>
    <row r="145" spans="1:78" ht="15">
      <c r="A145" s="20"/>
      <c r="B145" s="264"/>
      <c r="C145" s="21"/>
      <c r="D145" s="21"/>
      <c r="E145" s="21"/>
      <c r="F145" s="264"/>
      <c r="G145" s="21"/>
      <c r="H145" s="21"/>
      <c r="I145" s="21"/>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row>
    <row r="146" spans="1:78" ht="15">
      <c r="A146" s="20"/>
      <c r="B146" s="264"/>
      <c r="C146" s="21"/>
      <c r="D146" s="21"/>
      <c r="E146" s="21"/>
      <c r="F146" s="264"/>
      <c r="G146" s="21"/>
      <c r="H146" s="21"/>
      <c r="I146" s="21"/>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row>
    <row r="147" spans="1:78" ht="15">
      <c r="A147" s="20"/>
      <c r="B147" s="264"/>
      <c r="C147" s="21"/>
      <c r="D147" s="21"/>
      <c r="E147" s="21"/>
      <c r="F147" s="264"/>
      <c r="G147" s="21"/>
      <c r="H147" s="21"/>
      <c r="I147" s="21"/>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row>
    <row r="148" spans="1:78" ht="15">
      <c r="A148" s="20"/>
      <c r="B148" s="264"/>
      <c r="C148" s="21"/>
      <c r="D148" s="21"/>
      <c r="E148" s="21"/>
      <c r="F148" s="264"/>
      <c r="G148" s="21"/>
      <c r="H148" s="21"/>
      <c r="I148" s="21"/>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row>
    <row r="149" spans="1:78" ht="15">
      <c r="A149" s="20"/>
      <c r="B149" s="264"/>
      <c r="C149" s="21"/>
      <c r="D149" s="21"/>
      <c r="E149" s="21"/>
      <c r="F149" s="264"/>
      <c r="G149" s="21"/>
      <c r="H149" s="21"/>
      <c r="I149" s="21"/>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row>
    <row r="150" spans="1:78" ht="15">
      <c r="A150" s="20"/>
      <c r="B150" s="264"/>
      <c r="C150" s="21"/>
      <c r="D150" s="21"/>
      <c r="E150" s="21"/>
      <c r="F150" s="264"/>
      <c r="G150" s="21"/>
      <c r="H150" s="21"/>
      <c r="I150" s="21"/>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row>
    <row r="151" spans="1:78" ht="15">
      <c r="A151" s="20"/>
      <c r="B151" s="264"/>
      <c r="C151" s="21"/>
      <c r="D151" s="21"/>
      <c r="E151" s="21"/>
      <c r="F151" s="264"/>
      <c r="G151" s="21"/>
      <c r="H151" s="21"/>
      <c r="I151" s="21"/>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row>
    <row r="152" spans="1:78" ht="15">
      <c r="A152" s="20"/>
      <c r="B152" s="264"/>
      <c r="C152" s="21"/>
      <c r="D152" s="21"/>
      <c r="E152" s="21"/>
      <c r="F152" s="264"/>
      <c r="G152" s="21"/>
      <c r="H152" s="21"/>
      <c r="I152" s="21"/>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row>
    <row r="153" spans="1:78" ht="15">
      <c r="A153" s="20"/>
      <c r="B153" s="264"/>
      <c r="C153" s="21"/>
      <c r="D153" s="21"/>
      <c r="E153" s="21"/>
      <c r="F153" s="264"/>
      <c r="G153" s="21"/>
      <c r="H153" s="21"/>
      <c r="I153" s="21"/>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row>
    <row r="154" spans="1:78" ht="15">
      <c r="A154" s="20"/>
      <c r="B154" s="264"/>
      <c r="C154" s="21"/>
      <c r="D154" s="21"/>
      <c r="E154" s="21"/>
      <c r="F154" s="264"/>
      <c r="G154" s="21"/>
      <c r="H154" s="21"/>
      <c r="I154" s="21"/>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row>
    <row r="155" spans="1:78" ht="15">
      <c r="A155" s="20"/>
      <c r="B155" s="264"/>
      <c r="C155" s="21"/>
      <c r="D155" s="21"/>
      <c r="E155" s="21"/>
      <c r="F155" s="264"/>
      <c r="G155" s="21"/>
      <c r="H155" s="21"/>
      <c r="I155" s="21"/>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row>
    <row r="156" spans="1:78" ht="15">
      <c r="A156" s="20"/>
      <c r="B156" s="264"/>
      <c r="C156" s="21"/>
      <c r="D156" s="21"/>
      <c r="E156" s="21"/>
      <c r="F156" s="264"/>
      <c r="G156" s="21"/>
      <c r="H156" s="21"/>
      <c r="I156" s="21"/>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row>
    <row r="157" spans="1:78" ht="15">
      <c r="A157" s="20"/>
      <c r="B157" s="264"/>
      <c r="C157" s="21"/>
      <c r="D157" s="21"/>
      <c r="E157" s="21"/>
      <c r="F157" s="264"/>
      <c r="G157" s="21"/>
      <c r="H157" s="21"/>
      <c r="I157" s="21"/>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row>
    <row r="158" spans="1:78" ht="15">
      <c r="A158" s="20"/>
      <c r="B158" s="264"/>
      <c r="C158" s="21"/>
      <c r="D158" s="21"/>
      <c r="E158" s="21"/>
      <c r="F158" s="264"/>
      <c r="G158" s="21"/>
      <c r="H158" s="21"/>
      <c r="I158" s="21"/>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row>
    <row r="159" spans="1:78" ht="15">
      <c r="A159" s="20"/>
      <c r="B159" s="264"/>
      <c r="C159" s="21"/>
      <c r="D159" s="21"/>
      <c r="E159" s="21"/>
      <c r="F159" s="264"/>
      <c r="G159" s="21"/>
      <c r="H159" s="21"/>
      <c r="I159" s="21"/>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row>
    <row r="160" spans="1:78" ht="15">
      <c r="A160" s="20"/>
      <c r="B160" s="264"/>
      <c r="C160" s="21"/>
      <c r="D160" s="21"/>
      <c r="E160" s="21"/>
      <c r="F160" s="264"/>
      <c r="G160" s="21"/>
      <c r="H160" s="21"/>
      <c r="I160" s="21"/>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row>
    <row r="161" spans="1:78" ht="15">
      <c r="A161" s="20"/>
      <c r="B161" s="264"/>
      <c r="C161" s="21"/>
      <c r="D161" s="21"/>
      <c r="E161" s="21"/>
      <c r="F161" s="264"/>
      <c r="G161" s="21"/>
      <c r="H161" s="21"/>
      <c r="I161" s="21"/>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row>
    <row r="162" spans="1:78" ht="15">
      <c r="A162" s="20"/>
      <c r="B162" s="264"/>
      <c r="C162" s="21"/>
      <c r="D162" s="21"/>
      <c r="E162" s="21"/>
      <c r="F162" s="264"/>
      <c r="G162" s="21"/>
      <c r="H162" s="21"/>
      <c r="I162" s="21"/>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row>
    <row r="163" spans="1:78" ht="15">
      <c r="A163" s="20"/>
      <c r="B163" s="264"/>
      <c r="C163" s="21"/>
      <c r="D163" s="21"/>
      <c r="E163" s="21"/>
      <c r="F163" s="264"/>
      <c r="G163" s="21"/>
      <c r="H163" s="21"/>
      <c r="I163" s="21"/>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row>
    <row r="164" spans="1:78" ht="15">
      <c r="A164" s="20"/>
      <c r="B164" s="264"/>
      <c r="C164" s="21"/>
      <c r="D164" s="21"/>
      <c r="E164" s="21"/>
      <c r="F164" s="264"/>
      <c r="G164" s="21"/>
      <c r="H164" s="21"/>
      <c r="I164" s="21"/>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row>
    <row r="165" spans="1:78" ht="15">
      <c r="A165" s="20"/>
      <c r="B165" s="264"/>
      <c r="C165" s="21"/>
      <c r="D165" s="21"/>
      <c r="E165" s="21"/>
      <c r="F165" s="264"/>
      <c r="G165" s="21"/>
      <c r="H165" s="21"/>
      <c r="I165" s="21"/>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row>
    <row r="166" spans="1:78" ht="15">
      <c r="A166" s="20"/>
      <c r="B166" s="264"/>
      <c r="C166" s="21"/>
      <c r="D166" s="21"/>
      <c r="E166" s="21"/>
      <c r="F166" s="264"/>
      <c r="G166" s="21"/>
      <c r="H166" s="21"/>
      <c r="I166" s="21"/>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row>
    <row r="167" spans="1:78" ht="15">
      <c r="A167" s="20"/>
      <c r="B167" s="264"/>
      <c r="C167" s="21"/>
      <c r="D167" s="21"/>
      <c r="E167" s="21"/>
      <c r="F167" s="264"/>
      <c r="G167" s="21"/>
      <c r="H167" s="21"/>
      <c r="I167" s="21"/>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row>
    <row r="168" spans="1:78" ht="15">
      <c r="A168" s="20"/>
      <c r="B168" s="264"/>
      <c r="C168" s="21"/>
      <c r="D168" s="21"/>
      <c r="E168" s="21"/>
      <c r="F168" s="264"/>
      <c r="G168" s="21"/>
      <c r="H168" s="21"/>
      <c r="I168" s="21"/>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row>
    <row r="169" spans="1:78" ht="15">
      <c r="A169" s="20"/>
      <c r="B169" s="264"/>
      <c r="C169" s="21"/>
      <c r="D169" s="21"/>
      <c r="E169" s="21"/>
      <c r="F169" s="264"/>
      <c r="G169" s="21"/>
      <c r="H169" s="21"/>
      <c r="I169" s="21"/>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row>
    <row r="170" spans="1:78" ht="15">
      <c r="A170" s="20"/>
      <c r="B170" s="264"/>
      <c r="C170" s="21"/>
      <c r="D170" s="21"/>
      <c r="E170" s="21"/>
      <c r="F170" s="264"/>
      <c r="G170" s="21"/>
      <c r="H170" s="21"/>
      <c r="I170" s="21"/>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row>
    <row r="171" spans="1:78" ht="15">
      <c r="A171" s="20"/>
      <c r="B171" s="264"/>
      <c r="C171" s="21"/>
      <c r="D171" s="21"/>
      <c r="E171" s="21"/>
      <c r="F171" s="264"/>
      <c r="G171" s="21"/>
      <c r="H171" s="21"/>
      <c r="I171" s="21"/>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row>
    <row r="172" spans="1:78" ht="15">
      <c r="A172" s="20"/>
      <c r="B172" s="264"/>
      <c r="C172" s="21"/>
      <c r="D172" s="21"/>
      <c r="E172" s="21"/>
      <c r="F172" s="264"/>
      <c r="G172" s="21"/>
      <c r="H172" s="21"/>
      <c r="I172" s="21"/>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row>
    <row r="173" spans="1:78" ht="15">
      <c r="A173" s="20"/>
      <c r="B173" s="264"/>
      <c r="C173" s="21"/>
      <c r="D173" s="21"/>
      <c r="E173" s="21"/>
      <c r="F173" s="264"/>
      <c r="G173" s="21"/>
      <c r="H173" s="21"/>
      <c r="I173" s="21"/>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row>
    <row r="174" spans="1:78" ht="15">
      <c r="A174" s="20"/>
      <c r="B174" s="264"/>
      <c r="C174" s="21"/>
      <c r="D174" s="21"/>
      <c r="E174" s="21"/>
      <c r="F174" s="264"/>
      <c r="G174" s="21"/>
      <c r="H174" s="21"/>
      <c r="I174" s="21"/>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row>
    <row r="175" spans="1:78" ht="15">
      <c r="A175" s="20"/>
      <c r="B175" s="264"/>
      <c r="C175" s="21"/>
      <c r="D175" s="21"/>
      <c r="E175" s="21"/>
      <c r="F175" s="264"/>
      <c r="G175" s="21"/>
      <c r="H175" s="21"/>
      <c r="I175" s="21"/>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row>
    <row r="176" spans="1:78" ht="15">
      <c r="A176" s="20"/>
      <c r="B176" s="264"/>
      <c r="C176" s="21"/>
      <c r="D176" s="21"/>
      <c r="E176" s="21"/>
      <c r="F176" s="264"/>
      <c r="G176" s="21"/>
      <c r="H176" s="21"/>
      <c r="I176" s="21"/>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row>
    <row r="177" spans="1:78" ht="15">
      <c r="A177" s="20"/>
      <c r="B177" s="264"/>
      <c r="C177" s="21"/>
      <c r="D177" s="21"/>
      <c r="E177" s="21"/>
      <c r="F177" s="264"/>
      <c r="G177" s="21"/>
      <c r="H177" s="21"/>
      <c r="I177" s="21"/>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row>
    <row r="178" spans="1:78" ht="15">
      <c r="A178" s="20"/>
      <c r="B178" s="264"/>
      <c r="C178" s="21"/>
      <c r="D178" s="21"/>
      <c r="E178" s="21"/>
      <c r="F178" s="264"/>
      <c r="G178" s="21"/>
      <c r="H178" s="21"/>
      <c r="I178" s="21"/>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row>
    <row r="179" spans="1:78" ht="15">
      <c r="A179" s="20"/>
      <c r="B179" s="264"/>
      <c r="C179" s="21"/>
      <c r="D179" s="21"/>
      <c r="E179" s="21"/>
      <c r="F179" s="264"/>
      <c r="G179" s="21"/>
      <c r="H179" s="21"/>
      <c r="I179" s="21"/>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row>
    <row r="180" spans="1:78" ht="15">
      <c r="A180" s="20"/>
      <c r="B180" s="264"/>
      <c r="C180" s="21"/>
      <c r="D180" s="21"/>
      <c r="E180" s="21"/>
      <c r="F180" s="264"/>
      <c r="G180" s="21"/>
      <c r="H180" s="21"/>
      <c r="I180" s="21"/>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row>
    <row r="181" spans="1:78" ht="15">
      <c r="A181" s="20"/>
      <c r="B181" s="264"/>
      <c r="C181" s="21"/>
      <c r="D181" s="21"/>
      <c r="E181" s="21"/>
      <c r="F181" s="264"/>
      <c r="G181" s="21"/>
      <c r="H181" s="21"/>
      <c r="I181" s="21"/>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row>
    <row r="182" spans="1:78" ht="15">
      <c r="A182" s="20"/>
      <c r="B182" s="264"/>
      <c r="C182" s="21"/>
      <c r="D182" s="21"/>
      <c r="E182" s="21"/>
      <c r="F182" s="264"/>
      <c r="G182" s="21"/>
      <c r="H182" s="21"/>
      <c r="I182" s="21"/>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row>
    <row r="183" spans="1:78" ht="15">
      <c r="A183" s="20"/>
      <c r="B183" s="264"/>
      <c r="C183" s="21"/>
      <c r="D183" s="21"/>
      <c r="E183" s="21"/>
      <c r="F183" s="264"/>
      <c r="G183" s="21"/>
      <c r="H183" s="21"/>
      <c r="I183" s="21"/>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row>
    <row r="184" spans="1:78" ht="15">
      <c r="A184" s="20"/>
      <c r="B184" s="264"/>
      <c r="C184" s="21"/>
      <c r="D184" s="21"/>
      <c r="E184" s="21"/>
      <c r="F184" s="264"/>
      <c r="G184" s="21"/>
      <c r="H184" s="21"/>
      <c r="I184" s="21"/>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row>
    <row r="185" spans="1:78" ht="15">
      <c r="A185" s="20"/>
      <c r="B185" s="264"/>
      <c r="C185" s="21"/>
      <c r="D185" s="21"/>
      <c r="E185" s="21"/>
      <c r="F185" s="264"/>
      <c r="G185" s="21"/>
      <c r="H185" s="21"/>
      <c r="I185" s="21"/>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row>
    <row r="186" spans="1:78" ht="15">
      <c r="A186" s="20"/>
      <c r="B186" s="264"/>
      <c r="C186" s="21"/>
      <c r="D186" s="21"/>
      <c r="E186" s="21"/>
      <c r="F186" s="264"/>
      <c r="G186" s="21"/>
      <c r="H186" s="21"/>
      <c r="I186" s="21"/>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row>
    <row r="187" spans="1:78" ht="15">
      <c r="A187" s="20"/>
      <c r="B187" s="264"/>
      <c r="C187" s="21"/>
      <c r="D187" s="21"/>
      <c r="E187" s="21"/>
      <c r="F187" s="264"/>
      <c r="G187" s="21"/>
      <c r="H187" s="21"/>
      <c r="I187" s="21"/>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row>
    <row r="188" spans="1:78" ht="15">
      <c r="A188" s="20"/>
      <c r="B188" s="264"/>
      <c r="C188" s="21"/>
      <c r="D188" s="21"/>
      <c r="E188" s="21"/>
      <c r="F188" s="264"/>
      <c r="G188" s="21"/>
      <c r="H188" s="21"/>
      <c r="I188" s="21"/>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row>
    <row r="189" spans="1:78" ht="15">
      <c r="A189" s="20"/>
      <c r="B189" s="264"/>
      <c r="C189" s="21"/>
      <c r="D189" s="21"/>
      <c r="E189" s="21"/>
      <c r="F189" s="264"/>
      <c r="G189" s="21"/>
      <c r="H189" s="21"/>
      <c r="I189" s="21"/>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row>
    <row r="190" spans="1:78" ht="15">
      <c r="A190" s="20"/>
      <c r="B190" s="264"/>
      <c r="C190" s="21"/>
      <c r="D190" s="21"/>
      <c r="E190" s="21"/>
      <c r="F190" s="264"/>
      <c r="G190" s="21"/>
      <c r="H190" s="21"/>
      <c r="I190" s="21"/>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row>
    <row r="191" spans="1:78" ht="15">
      <c r="A191" s="20"/>
      <c r="B191" s="264"/>
      <c r="C191" s="21"/>
      <c r="D191" s="21"/>
      <c r="E191" s="21"/>
      <c r="F191" s="264"/>
      <c r="G191" s="21"/>
      <c r="H191" s="21"/>
      <c r="I191" s="21"/>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row>
    <row r="192" spans="1:78" ht="15">
      <c r="A192" s="20"/>
      <c r="B192" s="264"/>
      <c r="C192" s="21"/>
      <c r="D192" s="21"/>
      <c r="E192" s="21"/>
      <c r="F192" s="264"/>
      <c r="G192" s="21"/>
      <c r="H192" s="21"/>
      <c r="I192" s="21"/>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row>
    <row r="193" spans="1:78" ht="15">
      <c r="A193" s="20"/>
      <c r="B193" s="264"/>
      <c r="C193" s="21"/>
      <c r="D193" s="21"/>
      <c r="E193" s="21"/>
      <c r="F193" s="264"/>
      <c r="G193" s="21"/>
      <c r="H193" s="21"/>
      <c r="I193" s="21"/>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row>
    <row r="194" spans="1:78" ht="15">
      <c r="A194" s="20"/>
      <c r="B194" s="264"/>
      <c r="C194" s="21"/>
      <c r="D194" s="21"/>
      <c r="E194" s="21"/>
      <c r="F194" s="264"/>
      <c r="G194" s="21"/>
      <c r="H194" s="21"/>
      <c r="I194" s="21"/>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row>
    <row r="195" spans="1:78" ht="15">
      <c r="A195" s="20"/>
      <c r="B195" s="264"/>
      <c r="C195" s="21"/>
      <c r="D195" s="21"/>
      <c r="E195" s="21"/>
      <c r="F195" s="264"/>
      <c r="G195" s="21"/>
      <c r="H195" s="21"/>
      <c r="I195" s="21"/>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row>
    <row r="196" spans="1:78" ht="15">
      <c r="A196" s="20"/>
      <c r="B196" s="264"/>
      <c r="C196" s="21"/>
      <c r="D196" s="21"/>
      <c r="E196" s="21"/>
      <c r="F196" s="264"/>
      <c r="G196" s="21"/>
      <c r="H196" s="21"/>
      <c r="I196" s="21"/>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row>
    <row r="197" spans="1:78" ht="15">
      <c r="A197" s="20"/>
      <c r="B197" s="264"/>
      <c r="C197" s="21"/>
      <c r="D197" s="21"/>
      <c r="E197" s="21"/>
      <c r="F197" s="264"/>
      <c r="G197" s="21"/>
      <c r="H197" s="21"/>
      <c r="I197" s="21"/>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row>
    <row r="198" spans="1:78" ht="15">
      <c r="A198" s="20"/>
      <c r="B198" s="264"/>
      <c r="C198" s="21"/>
      <c r="D198" s="21"/>
      <c r="E198" s="21"/>
      <c r="F198" s="264"/>
      <c r="G198" s="21"/>
      <c r="H198" s="21"/>
      <c r="I198" s="21"/>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row>
    <row r="199" spans="1:78" ht="15">
      <c r="A199" s="20"/>
      <c r="B199" s="264"/>
      <c r="C199" s="21"/>
      <c r="D199" s="21"/>
      <c r="E199" s="21"/>
      <c r="F199" s="264"/>
      <c r="G199" s="21"/>
      <c r="H199" s="21"/>
      <c r="I199" s="21"/>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row>
    <row r="200" spans="1:78" ht="15">
      <c r="A200" s="20"/>
      <c r="B200" s="264"/>
      <c r="C200" s="21"/>
      <c r="D200" s="21"/>
      <c r="E200" s="21"/>
      <c r="F200" s="264"/>
      <c r="G200" s="21"/>
      <c r="H200" s="21"/>
      <c r="I200" s="21"/>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row>
    <row r="201" spans="1:78" ht="15">
      <c r="A201" s="20"/>
      <c r="B201" s="264"/>
      <c r="C201" s="21"/>
      <c r="D201" s="21"/>
      <c r="E201" s="21"/>
      <c r="F201" s="264"/>
      <c r="G201" s="21"/>
      <c r="H201" s="21"/>
      <c r="I201" s="21"/>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row>
    <row r="202" spans="1:78" ht="15">
      <c r="A202" s="20"/>
      <c r="B202" s="264"/>
      <c r="C202" s="21"/>
      <c r="D202" s="21"/>
      <c r="E202" s="21"/>
      <c r="F202" s="264"/>
      <c r="G202" s="21"/>
      <c r="H202" s="21"/>
      <c r="I202" s="21"/>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row>
    <row r="203" spans="1:78" ht="15">
      <c r="A203" s="20"/>
      <c r="B203" s="264"/>
      <c r="C203" s="21"/>
      <c r="D203" s="21"/>
      <c r="E203" s="21"/>
      <c r="F203" s="264"/>
      <c r="G203" s="21"/>
      <c r="H203" s="21"/>
      <c r="I203" s="21"/>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row>
    <row r="204" spans="1:78" ht="15">
      <c r="A204" s="20"/>
      <c r="B204" s="264"/>
      <c r="C204" s="21"/>
      <c r="D204" s="21"/>
      <c r="E204" s="21"/>
      <c r="F204" s="264"/>
      <c r="G204" s="21"/>
      <c r="H204" s="21"/>
      <c r="I204" s="21"/>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row>
    <row r="205" spans="1:78" ht="15">
      <c r="A205" s="20"/>
      <c r="B205" s="264"/>
      <c r="C205" s="21"/>
      <c r="D205" s="21"/>
      <c r="E205" s="21"/>
      <c r="F205" s="264"/>
      <c r="G205" s="21"/>
      <c r="H205" s="21"/>
      <c r="I205" s="21"/>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row>
    <row r="206" spans="1:78" ht="15">
      <c r="A206" s="20"/>
      <c r="B206" s="264"/>
      <c r="C206" s="21"/>
      <c r="D206" s="21"/>
      <c r="E206" s="21"/>
      <c r="F206" s="264"/>
      <c r="G206" s="21"/>
      <c r="H206" s="21"/>
      <c r="I206" s="21"/>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row>
    <row r="207" spans="1:78" ht="15">
      <c r="A207" s="20"/>
      <c r="B207" s="264"/>
      <c r="C207" s="21"/>
      <c r="D207" s="21"/>
      <c r="E207" s="21"/>
      <c r="F207" s="264"/>
      <c r="G207" s="21"/>
      <c r="H207" s="21"/>
      <c r="I207" s="21"/>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row>
    <row r="208" spans="1:78" ht="15">
      <c r="A208" s="20"/>
      <c r="B208" s="264"/>
      <c r="C208" s="21"/>
      <c r="D208" s="21"/>
      <c r="E208" s="21"/>
      <c r="F208" s="264"/>
      <c r="G208" s="21"/>
      <c r="H208" s="21"/>
      <c r="I208" s="21"/>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row>
    <row r="209" spans="2:9" ht="15">
      <c r="B209" s="265"/>
      <c r="C209" s="4"/>
      <c r="D209" s="4"/>
      <c r="E209" s="4"/>
      <c r="F209" s="265"/>
      <c r="G209" s="4"/>
      <c r="H209" s="4"/>
      <c r="I209" s="4"/>
    </row>
    <row r="210" spans="2:9" ht="15">
      <c r="B210" s="265"/>
      <c r="C210" s="4"/>
      <c r="D210" s="4"/>
      <c r="E210" s="4"/>
      <c r="F210" s="265"/>
      <c r="G210" s="4"/>
      <c r="H210" s="4"/>
      <c r="I210" s="4"/>
    </row>
    <row r="211" spans="2:9" ht="15">
      <c r="B211" s="265"/>
      <c r="C211" s="4"/>
      <c r="D211" s="4"/>
      <c r="E211" s="4"/>
      <c r="F211" s="265"/>
      <c r="G211" s="4"/>
      <c r="H211" s="4"/>
      <c r="I211" s="4"/>
    </row>
    <row r="212" spans="2:9" ht="15">
      <c r="B212" s="265"/>
      <c r="C212" s="4"/>
      <c r="D212" s="4"/>
      <c r="E212" s="4"/>
      <c r="F212" s="265"/>
      <c r="G212" s="4"/>
      <c r="H212" s="4"/>
      <c r="I212" s="4"/>
    </row>
    <row r="213" spans="2:9" ht="15">
      <c r="B213" s="265"/>
      <c r="C213" s="4"/>
      <c r="D213" s="4"/>
      <c r="E213" s="4"/>
      <c r="F213" s="265"/>
      <c r="G213" s="4"/>
      <c r="H213" s="4"/>
      <c r="I213" s="4"/>
    </row>
    <row r="214" spans="2:9" ht="15">
      <c r="B214" s="265"/>
      <c r="C214" s="4"/>
      <c r="D214" s="4"/>
      <c r="E214" s="4"/>
      <c r="F214" s="265"/>
      <c r="G214" s="4"/>
      <c r="H214" s="4"/>
      <c r="I214" s="4"/>
    </row>
    <row r="215" spans="2:9" ht="15">
      <c r="B215" s="265"/>
      <c r="C215" s="4"/>
      <c r="D215" s="4"/>
      <c r="E215" s="4"/>
      <c r="F215" s="265"/>
      <c r="G215" s="4"/>
      <c r="H215" s="4"/>
      <c r="I215" s="4"/>
    </row>
    <row r="216" spans="2:9" ht="15">
      <c r="B216" s="265"/>
      <c r="C216" s="4"/>
      <c r="D216" s="4"/>
      <c r="E216" s="4"/>
      <c r="F216" s="265"/>
      <c r="G216" s="4"/>
      <c r="H216" s="4"/>
      <c r="I216" s="4"/>
    </row>
    <row r="217" spans="2:9" ht="15">
      <c r="B217" s="265"/>
      <c r="C217" s="4"/>
      <c r="D217" s="4"/>
      <c r="E217" s="4"/>
      <c r="F217" s="265"/>
      <c r="G217" s="4"/>
      <c r="H217" s="4"/>
      <c r="I217" s="4"/>
    </row>
    <row r="218" spans="2:9" ht="15">
      <c r="B218" s="265"/>
      <c r="C218" s="4"/>
      <c r="D218" s="4"/>
      <c r="E218" s="4"/>
      <c r="F218" s="265"/>
      <c r="G218" s="4"/>
      <c r="H218" s="4"/>
      <c r="I218" s="4"/>
    </row>
    <row r="219" spans="2:9" ht="15">
      <c r="B219" s="265"/>
      <c r="C219" s="4"/>
      <c r="D219" s="4"/>
      <c r="E219" s="4"/>
      <c r="F219" s="265"/>
      <c r="G219" s="4"/>
      <c r="H219" s="4"/>
      <c r="I219" s="4"/>
    </row>
    <row r="220" spans="2:9" ht="15">
      <c r="B220" s="265"/>
      <c r="C220" s="4"/>
      <c r="D220" s="4"/>
      <c r="E220" s="4"/>
      <c r="F220" s="265"/>
      <c r="G220" s="4"/>
      <c r="H220" s="4"/>
      <c r="I220" s="4"/>
    </row>
    <row r="221" spans="2:9" ht="15">
      <c r="B221" s="265"/>
      <c r="C221" s="4"/>
      <c r="D221" s="4"/>
      <c r="E221" s="4"/>
      <c r="F221" s="265"/>
      <c r="G221" s="4"/>
      <c r="H221" s="4"/>
      <c r="I221" s="4"/>
    </row>
    <row r="222" spans="2:9" ht="15">
      <c r="B222" s="265"/>
      <c r="C222" s="4"/>
      <c r="D222" s="4"/>
      <c r="E222" s="4"/>
      <c r="F222" s="265"/>
      <c r="G222" s="4"/>
      <c r="H222" s="4"/>
      <c r="I222" s="4"/>
    </row>
    <row r="223" spans="2:9" ht="15">
      <c r="B223" s="265"/>
      <c r="C223" s="4"/>
      <c r="D223" s="4"/>
      <c r="E223" s="4"/>
      <c r="F223" s="265"/>
      <c r="G223" s="4"/>
      <c r="H223" s="4"/>
      <c r="I223" s="4"/>
    </row>
    <row r="224" spans="2:9" ht="15">
      <c r="B224" s="265"/>
      <c r="C224" s="4"/>
      <c r="D224" s="4"/>
      <c r="E224" s="4"/>
      <c r="F224" s="265"/>
      <c r="G224" s="4"/>
      <c r="H224" s="4"/>
      <c r="I224" s="4"/>
    </row>
    <row r="225" spans="2:9" ht="15">
      <c r="B225" s="265"/>
      <c r="C225" s="4"/>
      <c r="D225" s="4"/>
      <c r="E225" s="4"/>
      <c r="F225" s="265"/>
      <c r="G225" s="4"/>
      <c r="H225" s="4"/>
      <c r="I225" s="4"/>
    </row>
    <row r="226" spans="2:9" ht="15">
      <c r="B226" s="265"/>
      <c r="C226" s="4"/>
      <c r="D226" s="4"/>
      <c r="E226" s="4"/>
      <c r="F226" s="265"/>
      <c r="G226" s="4"/>
      <c r="H226" s="4"/>
      <c r="I226" s="4"/>
    </row>
    <row r="227" spans="2:9" ht="15">
      <c r="B227" s="265"/>
      <c r="C227" s="4"/>
      <c r="D227" s="4"/>
      <c r="E227" s="4"/>
      <c r="F227" s="265"/>
      <c r="G227" s="4"/>
      <c r="H227" s="4"/>
      <c r="I227" s="4"/>
    </row>
    <row r="228" spans="2:9" ht="15">
      <c r="B228" s="265"/>
      <c r="C228" s="4"/>
      <c r="D228" s="4"/>
      <c r="E228" s="4"/>
      <c r="F228" s="265"/>
      <c r="G228" s="4"/>
      <c r="H228" s="4"/>
      <c r="I228" s="4"/>
    </row>
    <row r="229" spans="2:9" ht="15">
      <c r="B229" s="265"/>
      <c r="C229" s="4"/>
      <c r="D229" s="4"/>
      <c r="E229" s="4"/>
      <c r="F229" s="265"/>
      <c r="G229" s="4"/>
      <c r="H229" s="4"/>
      <c r="I229" s="4"/>
    </row>
    <row r="230" spans="2:9" ht="15">
      <c r="B230" s="265"/>
      <c r="C230" s="4"/>
      <c r="D230" s="4"/>
      <c r="E230" s="4"/>
      <c r="F230" s="265"/>
      <c r="G230" s="4"/>
      <c r="H230" s="4"/>
      <c r="I230" s="4"/>
    </row>
    <row r="231" spans="2:9" ht="15">
      <c r="B231" s="265"/>
      <c r="C231" s="4"/>
      <c r="D231" s="4"/>
      <c r="E231" s="4"/>
      <c r="F231" s="265"/>
      <c r="G231" s="4"/>
      <c r="H231" s="4"/>
      <c r="I231" s="4"/>
    </row>
    <row r="232" spans="2:9" ht="15">
      <c r="B232" s="265"/>
      <c r="C232" s="4"/>
      <c r="D232" s="4"/>
      <c r="E232" s="4"/>
      <c r="F232" s="265"/>
      <c r="G232" s="4"/>
      <c r="H232" s="4"/>
      <c r="I232" s="4"/>
    </row>
    <row r="233" spans="2:9" ht="15">
      <c r="B233" s="265"/>
      <c r="C233" s="4"/>
      <c r="D233" s="4"/>
      <c r="E233" s="4"/>
      <c r="F233" s="265"/>
      <c r="G233" s="4"/>
      <c r="H233" s="4"/>
      <c r="I233" s="4"/>
    </row>
    <row r="234" spans="2:9" ht="15">
      <c r="B234" s="265"/>
      <c r="C234" s="4"/>
      <c r="D234" s="4"/>
      <c r="E234" s="4"/>
      <c r="F234" s="265"/>
      <c r="G234" s="4"/>
      <c r="H234" s="4"/>
      <c r="I234" s="4"/>
    </row>
    <row r="235" spans="2:9" ht="15">
      <c r="B235" s="265"/>
      <c r="C235" s="4"/>
      <c r="D235" s="4"/>
      <c r="E235" s="4"/>
      <c r="F235" s="265"/>
      <c r="G235" s="4"/>
      <c r="H235" s="4"/>
      <c r="I235" s="4"/>
    </row>
    <row r="236" spans="2:9" ht="15">
      <c r="B236" s="265"/>
      <c r="C236" s="4"/>
      <c r="D236" s="4"/>
      <c r="E236" s="4"/>
      <c r="F236" s="265"/>
      <c r="G236" s="4"/>
      <c r="H236" s="4"/>
      <c r="I236" s="4"/>
    </row>
    <row r="237" spans="2:9" ht="15">
      <c r="B237" s="265"/>
      <c r="C237" s="4"/>
      <c r="D237" s="4"/>
      <c r="E237" s="4"/>
      <c r="F237" s="265"/>
      <c r="G237" s="4"/>
      <c r="H237" s="4"/>
      <c r="I237" s="4"/>
    </row>
    <row r="238" spans="2:9" ht="15">
      <c r="B238" s="265"/>
      <c r="C238" s="4"/>
      <c r="D238" s="4"/>
      <c r="E238" s="4"/>
      <c r="F238" s="265"/>
      <c r="G238" s="4"/>
      <c r="H238" s="4"/>
      <c r="I238" s="4"/>
    </row>
    <row r="239" spans="2:9" ht="15">
      <c r="B239" s="265"/>
      <c r="C239" s="4"/>
      <c r="D239" s="4"/>
      <c r="E239" s="4"/>
      <c r="F239" s="265"/>
      <c r="G239" s="4"/>
      <c r="H239" s="4"/>
      <c r="I239" s="4"/>
    </row>
    <row r="240" spans="2:9" ht="15">
      <c r="B240" s="265"/>
      <c r="C240" s="4"/>
      <c r="D240" s="4"/>
      <c r="E240" s="4"/>
      <c r="F240" s="265"/>
      <c r="G240" s="4"/>
      <c r="H240" s="4"/>
      <c r="I240" s="4"/>
    </row>
    <row r="241" spans="2:9" ht="15">
      <c r="B241" s="265"/>
      <c r="C241" s="4"/>
      <c r="D241" s="4"/>
      <c r="E241" s="4"/>
      <c r="F241" s="265"/>
      <c r="G241" s="4"/>
      <c r="H241" s="4"/>
      <c r="I241" s="4"/>
    </row>
    <row r="242" spans="2:9" ht="15">
      <c r="B242" s="265"/>
      <c r="C242" s="4"/>
      <c r="D242" s="4"/>
      <c r="E242" s="4"/>
      <c r="F242" s="265"/>
      <c r="G242" s="4"/>
      <c r="H242" s="4"/>
      <c r="I242" s="4"/>
    </row>
    <row r="243" spans="2:9" ht="15">
      <c r="B243" s="265"/>
      <c r="C243" s="4"/>
      <c r="D243" s="4"/>
      <c r="E243" s="4"/>
      <c r="F243" s="265"/>
      <c r="G243" s="4"/>
      <c r="H243" s="4"/>
      <c r="I243" s="4"/>
    </row>
    <row r="244" spans="2:9" ht="15">
      <c r="B244" s="265"/>
      <c r="C244" s="4"/>
      <c r="D244" s="4"/>
      <c r="E244" s="4"/>
      <c r="F244" s="265"/>
      <c r="G244" s="4"/>
      <c r="H244" s="4"/>
      <c r="I244" s="4"/>
    </row>
    <row r="245" spans="2:9" ht="15">
      <c r="B245" s="265"/>
      <c r="C245" s="4"/>
      <c r="D245" s="4"/>
      <c r="E245" s="4"/>
      <c r="F245" s="265"/>
      <c r="G245" s="4"/>
      <c r="H245" s="4"/>
      <c r="I245" s="4"/>
    </row>
    <row r="246" spans="2:9" ht="15">
      <c r="B246" s="265"/>
      <c r="C246" s="4"/>
      <c r="D246" s="4"/>
      <c r="E246" s="4"/>
      <c r="F246" s="265"/>
      <c r="G246" s="4"/>
      <c r="H246" s="4"/>
      <c r="I246" s="4"/>
    </row>
    <row r="247" spans="2:9" ht="15">
      <c r="B247" s="265"/>
      <c r="C247" s="4"/>
      <c r="D247" s="4"/>
      <c r="E247" s="4"/>
      <c r="F247" s="265"/>
      <c r="G247" s="4"/>
      <c r="H247" s="4"/>
      <c r="I247" s="4"/>
    </row>
    <row r="248" spans="2:9" ht="15">
      <c r="B248" s="265"/>
      <c r="C248" s="4"/>
      <c r="D248" s="4"/>
      <c r="E248" s="4"/>
      <c r="F248" s="265"/>
      <c r="G248" s="4"/>
      <c r="H248" s="4"/>
      <c r="I248" s="4"/>
    </row>
    <row r="249" spans="2:9" ht="15">
      <c r="B249" s="265"/>
      <c r="C249" s="4"/>
      <c r="D249" s="4"/>
      <c r="E249" s="4"/>
      <c r="F249" s="265"/>
      <c r="G249" s="4"/>
      <c r="H249" s="4"/>
      <c r="I249" s="4"/>
    </row>
    <row r="250" spans="2:9" ht="15">
      <c r="B250" s="265"/>
      <c r="C250" s="4"/>
      <c r="D250" s="4"/>
      <c r="E250" s="4"/>
      <c r="F250" s="265"/>
      <c r="G250" s="4"/>
      <c r="H250" s="4"/>
      <c r="I250" s="4"/>
    </row>
    <row r="251" spans="2:9" ht="15">
      <c r="B251" s="265"/>
      <c r="C251" s="4"/>
      <c r="D251" s="4"/>
      <c r="E251" s="4"/>
      <c r="F251" s="265"/>
      <c r="G251" s="4"/>
      <c r="H251" s="4"/>
      <c r="I251" s="4"/>
    </row>
    <row r="252" spans="2:9" ht="15">
      <c r="B252" s="265"/>
      <c r="C252" s="4"/>
      <c r="D252" s="4"/>
      <c r="E252" s="4"/>
      <c r="F252" s="265"/>
      <c r="G252" s="4"/>
      <c r="H252" s="4"/>
      <c r="I252" s="4"/>
    </row>
    <row r="253" spans="2:9" ht="15">
      <c r="B253" s="265"/>
      <c r="C253" s="4"/>
      <c r="D253" s="4"/>
      <c r="E253" s="4"/>
      <c r="F253" s="265"/>
      <c r="G253" s="4"/>
      <c r="H253" s="4"/>
      <c r="I253" s="4"/>
    </row>
    <row r="254" spans="2:9" ht="15">
      <c r="B254" s="265"/>
      <c r="C254" s="4"/>
      <c r="D254" s="4"/>
      <c r="E254" s="4"/>
      <c r="F254" s="265"/>
      <c r="G254" s="4"/>
      <c r="H254" s="4"/>
      <c r="I254" s="4"/>
    </row>
    <row r="255" spans="2:9" ht="15">
      <c r="B255" s="265"/>
      <c r="C255" s="4"/>
      <c r="D255" s="4"/>
      <c r="E255" s="4"/>
      <c r="F255" s="265"/>
      <c r="G255" s="4"/>
      <c r="H255" s="4"/>
      <c r="I255" s="4"/>
    </row>
    <row r="256" spans="2:9" ht="15">
      <c r="B256" s="265"/>
      <c r="C256" s="4"/>
      <c r="D256" s="4"/>
      <c r="E256" s="4"/>
      <c r="F256" s="265"/>
      <c r="G256" s="4"/>
      <c r="H256" s="4"/>
      <c r="I256" s="4"/>
    </row>
    <row r="257" spans="2:9" ht="15">
      <c r="B257" s="265"/>
      <c r="C257" s="4"/>
      <c r="D257" s="4"/>
      <c r="E257" s="4"/>
      <c r="F257" s="265"/>
      <c r="G257" s="4"/>
      <c r="H257" s="4"/>
      <c r="I257" s="4"/>
    </row>
    <row r="258" spans="2:9" ht="15">
      <c r="B258" s="265"/>
      <c r="C258" s="4"/>
      <c r="D258" s="4"/>
      <c r="E258" s="4"/>
      <c r="F258" s="265"/>
      <c r="G258" s="4"/>
      <c r="H258" s="4"/>
      <c r="I258" s="4"/>
    </row>
    <row r="259" spans="2:9" ht="15">
      <c r="B259" s="265"/>
      <c r="C259" s="4"/>
      <c r="D259" s="4"/>
      <c r="E259" s="4"/>
      <c r="F259" s="265"/>
      <c r="G259" s="4"/>
      <c r="H259" s="4"/>
      <c r="I259" s="4"/>
    </row>
    <row r="260" spans="2:9" ht="15">
      <c r="B260" s="265"/>
      <c r="C260" s="4"/>
      <c r="D260" s="4"/>
      <c r="E260" s="4"/>
      <c r="F260" s="265"/>
      <c r="G260" s="4"/>
      <c r="H260" s="4"/>
      <c r="I260" s="4"/>
    </row>
    <row r="261" spans="2:9" ht="15">
      <c r="B261" s="265"/>
      <c r="C261" s="4"/>
      <c r="D261" s="4"/>
      <c r="E261" s="4"/>
      <c r="F261" s="265"/>
      <c r="G261" s="4"/>
      <c r="H261" s="4"/>
      <c r="I261" s="4"/>
    </row>
    <row r="262" spans="2:9" ht="15">
      <c r="B262" s="265"/>
      <c r="C262" s="4"/>
      <c r="D262" s="4"/>
      <c r="E262" s="4"/>
      <c r="F262" s="265"/>
      <c r="G262" s="4"/>
      <c r="H262" s="4"/>
      <c r="I262" s="4"/>
    </row>
    <row r="263" spans="2:9" ht="15">
      <c r="B263" s="265"/>
      <c r="C263" s="4"/>
      <c r="D263" s="4"/>
      <c r="E263" s="4"/>
      <c r="F263" s="265"/>
      <c r="G263" s="4"/>
      <c r="H263" s="4"/>
      <c r="I263" s="4"/>
    </row>
    <row r="264" spans="2:9" ht="15">
      <c r="B264" s="265"/>
      <c r="C264" s="4"/>
      <c r="D264" s="4"/>
      <c r="E264" s="4"/>
      <c r="F264" s="265"/>
      <c r="G264" s="4"/>
      <c r="H264" s="4"/>
      <c r="I264" s="4"/>
    </row>
    <row r="265" spans="2:9" ht="15">
      <c r="B265" s="265"/>
      <c r="C265" s="4"/>
      <c r="D265" s="4"/>
      <c r="E265" s="4"/>
      <c r="F265" s="265"/>
      <c r="G265" s="4"/>
      <c r="H265" s="4"/>
      <c r="I265" s="4"/>
    </row>
    <row r="266" spans="2:9" ht="15">
      <c r="B266" s="265"/>
      <c r="C266" s="4"/>
      <c r="D266" s="4"/>
      <c r="E266" s="4"/>
      <c r="F266" s="265"/>
      <c r="G266" s="4"/>
      <c r="H266" s="4"/>
      <c r="I266" s="4"/>
    </row>
    <row r="267" spans="2:9" ht="15">
      <c r="B267" s="265"/>
      <c r="C267" s="4"/>
      <c r="D267" s="4"/>
      <c r="E267" s="4"/>
      <c r="F267" s="265"/>
      <c r="G267" s="4"/>
      <c r="H267" s="4"/>
      <c r="I267" s="4"/>
    </row>
    <row r="268" spans="2:9" ht="15">
      <c r="B268" s="265"/>
      <c r="C268" s="4"/>
      <c r="D268" s="4"/>
      <c r="E268" s="4"/>
      <c r="F268" s="265"/>
      <c r="G268" s="4"/>
      <c r="H268" s="4"/>
      <c r="I268" s="4"/>
    </row>
    <row r="269" spans="2:9" ht="15">
      <c r="B269" s="265"/>
      <c r="C269" s="4"/>
      <c r="D269" s="4"/>
      <c r="E269" s="4"/>
      <c r="F269" s="265"/>
      <c r="G269" s="4"/>
      <c r="H269" s="4"/>
      <c r="I269" s="4"/>
    </row>
    <row r="270" spans="2:9" ht="15">
      <c r="B270" s="265"/>
      <c r="C270" s="4"/>
      <c r="D270" s="4"/>
      <c r="E270" s="4"/>
      <c r="F270" s="265"/>
      <c r="G270" s="4"/>
      <c r="H270" s="4"/>
      <c r="I270" s="4"/>
    </row>
    <row r="271" spans="2:9" ht="15">
      <c r="B271" s="265"/>
      <c r="C271" s="4"/>
      <c r="D271" s="4"/>
      <c r="E271" s="4"/>
      <c r="F271" s="265"/>
      <c r="G271" s="4"/>
      <c r="H271" s="4"/>
      <c r="I271" s="4"/>
    </row>
    <row r="272" spans="2:9" ht="15">
      <c r="B272" s="265"/>
      <c r="C272" s="4"/>
      <c r="D272" s="4"/>
      <c r="E272" s="4"/>
      <c r="F272" s="265"/>
      <c r="G272" s="4"/>
      <c r="H272" s="4"/>
      <c r="I272" s="4"/>
    </row>
    <row r="273" spans="2:9" ht="15">
      <c r="B273" s="265"/>
      <c r="C273" s="4"/>
      <c r="D273" s="4"/>
      <c r="E273" s="4"/>
      <c r="F273" s="265"/>
      <c r="G273" s="4"/>
      <c r="H273" s="4"/>
      <c r="I273" s="4"/>
    </row>
    <row r="274" spans="2:9" ht="15">
      <c r="B274" s="265"/>
      <c r="C274" s="4"/>
      <c r="D274" s="4"/>
      <c r="E274" s="4"/>
      <c r="F274" s="265"/>
      <c r="G274" s="4"/>
      <c r="H274" s="4"/>
      <c r="I274" s="4"/>
    </row>
    <row r="275" spans="2:9" ht="15">
      <c r="B275" s="265"/>
      <c r="C275" s="4"/>
      <c r="D275" s="4"/>
      <c r="E275" s="4"/>
      <c r="F275" s="265"/>
      <c r="G275" s="4"/>
      <c r="H275" s="4"/>
      <c r="I275" s="4"/>
    </row>
    <row r="276" spans="2:9" ht="15">
      <c r="B276" s="265"/>
      <c r="C276" s="4"/>
      <c r="D276" s="4"/>
      <c r="E276" s="4"/>
      <c r="F276" s="265"/>
      <c r="G276" s="4"/>
      <c r="H276" s="4"/>
      <c r="I276" s="4"/>
    </row>
    <row r="277" spans="2:9" ht="15">
      <c r="B277" s="265"/>
      <c r="C277" s="4"/>
      <c r="D277" s="4"/>
      <c r="E277" s="4"/>
      <c r="F277" s="265"/>
      <c r="G277" s="4"/>
      <c r="H277" s="4"/>
      <c r="I277" s="4"/>
    </row>
    <row r="278" spans="2:9" ht="15">
      <c r="B278" s="265"/>
      <c r="C278" s="4"/>
      <c r="D278" s="4"/>
      <c r="E278" s="4"/>
      <c r="F278" s="265"/>
      <c r="G278" s="4"/>
      <c r="H278" s="4"/>
      <c r="I278" s="4"/>
    </row>
    <row r="279" spans="2:9" ht="15">
      <c r="B279" s="265"/>
      <c r="C279" s="4"/>
      <c r="D279" s="4"/>
      <c r="E279" s="4"/>
      <c r="F279" s="265"/>
      <c r="G279" s="4"/>
      <c r="H279" s="4"/>
      <c r="I279" s="4"/>
    </row>
    <row r="280" spans="2:9" ht="15">
      <c r="B280" s="265"/>
      <c r="C280" s="4"/>
      <c r="D280" s="4"/>
      <c r="E280" s="4"/>
      <c r="F280" s="265"/>
      <c r="G280" s="4"/>
      <c r="H280" s="4"/>
      <c r="I280" s="4"/>
    </row>
    <row r="281" spans="2:9" ht="15">
      <c r="B281" s="265"/>
      <c r="C281" s="4"/>
      <c r="D281" s="4"/>
      <c r="E281" s="4"/>
      <c r="F281" s="265"/>
      <c r="G281" s="4"/>
      <c r="H281" s="4"/>
      <c r="I281" s="4"/>
    </row>
    <row r="282" spans="2:9" ht="15">
      <c r="B282" s="265"/>
      <c r="C282" s="4"/>
      <c r="D282" s="4"/>
      <c r="E282" s="4"/>
      <c r="F282" s="265"/>
      <c r="G282" s="4"/>
      <c r="H282" s="4"/>
      <c r="I282" s="4"/>
    </row>
    <row r="283" spans="2:9" ht="15">
      <c r="B283" s="265"/>
      <c r="C283" s="4"/>
      <c r="D283" s="4"/>
      <c r="E283" s="4"/>
      <c r="F283" s="265"/>
      <c r="G283" s="4"/>
      <c r="H283" s="4"/>
      <c r="I283" s="4"/>
    </row>
    <row r="284" spans="2:9" ht="15">
      <c r="B284" s="265"/>
      <c r="C284" s="4"/>
      <c r="D284" s="4"/>
      <c r="E284" s="4"/>
      <c r="F284" s="265"/>
      <c r="G284" s="4"/>
      <c r="H284" s="4"/>
      <c r="I284" s="4"/>
    </row>
    <row r="285" spans="2:9" ht="15">
      <c r="B285" s="265"/>
      <c r="C285" s="4"/>
      <c r="D285" s="4"/>
      <c r="E285" s="4"/>
      <c r="F285" s="265"/>
      <c r="G285" s="4"/>
      <c r="H285" s="4"/>
      <c r="I285" s="4"/>
    </row>
    <row r="286" spans="2:9" ht="15">
      <c r="B286" s="265"/>
      <c r="C286" s="4"/>
      <c r="D286" s="4"/>
      <c r="E286" s="4"/>
      <c r="F286" s="265"/>
      <c r="G286" s="4"/>
      <c r="H286" s="4"/>
      <c r="I286" s="4"/>
    </row>
    <row r="287" spans="2:9" ht="15">
      <c r="B287" s="265"/>
      <c r="C287" s="4"/>
      <c r="D287" s="4"/>
      <c r="E287" s="4"/>
      <c r="F287" s="265"/>
      <c r="G287" s="4"/>
      <c r="H287" s="4"/>
      <c r="I287" s="4"/>
    </row>
    <row r="288" spans="2:9" ht="15">
      <c r="B288" s="265"/>
      <c r="C288" s="4"/>
      <c r="D288" s="4"/>
      <c r="E288" s="4"/>
      <c r="F288" s="265"/>
      <c r="G288" s="4"/>
      <c r="H288" s="4"/>
      <c r="I288" s="4"/>
    </row>
    <row r="289" spans="2:9" ht="15">
      <c r="B289" s="265"/>
      <c r="C289" s="4"/>
      <c r="D289" s="4"/>
      <c r="E289" s="4"/>
      <c r="F289" s="265"/>
      <c r="G289" s="4"/>
      <c r="H289" s="4"/>
      <c r="I289" s="4"/>
    </row>
    <row r="290" spans="2:9" ht="15">
      <c r="B290" s="265"/>
      <c r="C290" s="4"/>
      <c r="D290" s="4"/>
      <c r="E290" s="4"/>
      <c r="F290" s="265"/>
      <c r="G290" s="4"/>
      <c r="H290" s="4"/>
      <c r="I290" s="4"/>
    </row>
    <row r="291" spans="2:9" ht="15">
      <c r="B291" s="265"/>
      <c r="C291" s="4"/>
      <c r="D291" s="4"/>
      <c r="E291" s="4"/>
      <c r="F291" s="265"/>
      <c r="G291" s="4"/>
      <c r="H291" s="4"/>
      <c r="I291" s="4"/>
    </row>
    <row r="292" spans="2:9" ht="15">
      <c r="B292" s="265"/>
      <c r="C292" s="4"/>
      <c r="D292" s="4"/>
      <c r="E292" s="4"/>
      <c r="F292" s="265"/>
      <c r="G292" s="4"/>
      <c r="H292" s="4"/>
      <c r="I292" s="4"/>
    </row>
    <row r="293" spans="2:9" ht="15">
      <c r="B293" s="265"/>
      <c r="C293" s="4"/>
      <c r="D293" s="4"/>
      <c r="E293" s="4"/>
      <c r="F293" s="265"/>
      <c r="G293" s="4"/>
      <c r="H293" s="4"/>
      <c r="I293" s="4"/>
    </row>
    <row r="294" spans="2:9" ht="15">
      <c r="B294" s="265"/>
      <c r="C294" s="4"/>
      <c r="D294" s="4"/>
      <c r="E294" s="4"/>
      <c r="F294" s="265"/>
      <c r="G294" s="4"/>
      <c r="H294" s="4"/>
      <c r="I294" s="4"/>
    </row>
    <row r="295" spans="2:9" ht="15">
      <c r="B295" s="265"/>
      <c r="C295" s="4"/>
      <c r="D295" s="4"/>
      <c r="E295" s="4"/>
      <c r="F295" s="265"/>
      <c r="G295" s="4"/>
      <c r="H295" s="4"/>
      <c r="I295" s="4"/>
    </row>
    <row r="296" spans="2:9" ht="15">
      <c r="B296" s="265"/>
      <c r="C296" s="4"/>
      <c r="D296" s="4"/>
      <c r="E296" s="4"/>
      <c r="F296" s="265"/>
      <c r="G296" s="4"/>
      <c r="H296" s="4"/>
      <c r="I296" s="4"/>
    </row>
    <row r="297" spans="2:9" ht="15">
      <c r="B297" s="265"/>
      <c r="C297" s="4"/>
      <c r="D297" s="4"/>
      <c r="E297" s="4"/>
      <c r="F297" s="265"/>
      <c r="G297" s="4"/>
      <c r="H297" s="4"/>
      <c r="I297" s="4"/>
    </row>
    <row r="298" spans="2:9" ht="15">
      <c r="B298" s="265"/>
      <c r="C298" s="4"/>
      <c r="D298" s="4"/>
      <c r="E298" s="4"/>
      <c r="F298" s="265"/>
      <c r="G298" s="4"/>
      <c r="H298" s="4"/>
      <c r="I298" s="4"/>
    </row>
    <row r="299" spans="2:9" ht="15">
      <c r="B299" s="265"/>
      <c r="C299" s="4"/>
      <c r="D299" s="4"/>
      <c r="E299" s="4"/>
      <c r="F299" s="265"/>
      <c r="G299" s="4"/>
      <c r="H299" s="4"/>
      <c r="I299" s="4"/>
    </row>
    <row r="300" spans="2:9" ht="15">
      <c r="B300" s="265"/>
      <c r="C300" s="4"/>
      <c r="D300" s="4"/>
      <c r="E300" s="4"/>
      <c r="F300" s="265"/>
      <c r="G300" s="4"/>
      <c r="H300" s="4"/>
      <c r="I300" s="4"/>
    </row>
    <row r="301" spans="2:9" ht="15">
      <c r="B301" s="265"/>
      <c r="C301" s="4"/>
      <c r="D301" s="4"/>
      <c r="E301" s="4"/>
      <c r="F301" s="265"/>
      <c r="G301" s="4"/>
      <c r="H301" s="4"/>
      <c r="I301" s="4"/>
    </row>
    <row r="302" spans="2:9" ht="15">
      <c r="B302" s="265"/>
      <c r="C302" s="4"/>
      <c r="D302" s="4"/>
      <c r="E302" s="4"/>
      <c r="F302" s="265"/>
      <c r="G302" s="4"/>
      <c r="H302" s="4"/>
      <c r="I302" s="4"/>
    </row>
    <row r="303" spans="2:9" ht="15">
      <c r="B303" s="265"/>
      <c r="C303" s="4"/>
      <c r="D303" s="4"/>
      <c r="E303" s="4"/>
      <c r="F303" s="265"/>
      <c r="G303" s="4"/>
      <c r="H303" s="4"/>
      <c r="I303" s="4"/>
    </row>
    <row r="304" spans="2:9" ht="15">
      <c r="B304" s="265"/>
      <c r="C304" s="4"/>
      <c r="D304" s="4"/>
      <c r="E304" s="4"/>
      <c r="F304" s="265"/>
      <c r="G304" s="4"/>
      <c r="H304" s="4"/>
      <c r="I304" s="4"/>
    </row>
    <row r="305" spans="2:9" ht="15">
      <c r="B305" s="265"/>
      <c r="C305" s="4"/>
      <c r="D305" s="4"/>
      <c r="E305" s="4"/>
      <c r="F305" s="265"/>
      <c r="G305" s="4"/>
      <c r="H305" s="4"/>
      <c r="I305" s="4"/>
    </row>
    <row r="306" spans="2:9" ht="15">
      <c r="B306" s="265"/>
      <c r="C306" s="4"/>
      <c r="D306" s="4"/>
      <c r="E306" s="4"/>
      <c r="F306" s="265"/>
      <c r="G306" s="4"/>
      <c r="H306" s="4"/>
      <c r="I306" s="4"/>
    </row>
    <row r="307" spans="2:9" ht="15">
      <c r="B307" s="265"/>
      <c r="C307" s="4"/>
      <c r="D307" s="4"/>
      <c r="E307" s="4"/>
      <c r="F307" s="265"/>
      <c r="G307" s="4"/>
      <c r="H307" s="4"/>
      <c r="I307" s="4"/>
    </row>
    <row r="308" spans="2:9" ht="15">
      <c r="B308" s="265"/>
      <c r="C308" s="4"/>
      <c r="D308" s="4"/>
      <c r="E308" s="4"/>
      <c r="F308" s="265"/>
      <c r="G308" s="4"/>
      <c r="H308" s="4"/>
      <c r="I308" s="4"/>
    </row>
    <row r="309" spans="2:9" ht="15">
      <c r="B309" s="265"/>
      <c r="C309" s="4"/>
      <c r="D309" s="4"/>
      <c r="E309" s="4"/>
      <c r="F309" s="265"/>
      <c r="G309" s="4"/>
      <c r="H309" s="4"/>
      <c r="I309" s="4"/>
    </row>
    <row r="310" spans="2:9" ht="15">
      <c r="B310" s="265"/>
      <c r="C310" s="4"/>
      <c r="D310" s="4"/>
      <c r="E310" s="4"/>
      <c r="F310" s="265"/>
      <c r="G310" s="4"/>
      <c r="H310" s="4"/>
      <c r="I310" s="4"/>
    </row>
    <row r="311" spans="2:9" ht="15">
      <c r="B311" s="265"/>
      <c r="C311" s="4"/>
      <c r="D311" s="4"/>
      <c r="E311" s="4"/>
      <c r="F311" s="265"/>
      <c r="G311" s="4"/>
      <c r="H311" s="4"/>
      <c r="I311" s="4"/>
    </row>
    <row r="312" spans="2:9" ht="15">
      <c r="B312" s="265"/>
      <c r="C312" s="4"/>
      <c r="D312" s="4"/>
      <c r="E312" s="4"/>
      <c r="F312" s="265"/>
      <c r="G312" s="4"/>
      <c r="H312" s="4"/>
      <c r="I312" s="4"/>
    </row>
    <row r="313" spans="2:9" ht="15">
      <c r="B313" s="265"/>
      <c r="C313" s="4"/>
      <c r="D313" s="4"/>
      <c r="E313" s="4"/>
      <c r="F313" s="265"/>
      <c r="G313" s="4"/>
      <c r="H313" s="4"/>
      <c r="I313" s="4"/>
    </row>
    <row r="314" spans="2:9" ht="15">
      <c r="B314" s="265"/>
      <c r="C314" s="4"/>
      <c r="D314" s="4"/>
      <c r="E314" s="4"/>
      <c r="F314" s="265"/>
      <c r="G314" s="4"/>
      <c r="H314" s="4"/>
      <c r="I314" s="4"/>
    </row>
    <row r="315" spans="2:9" ht="15">
      <c r="B315" s="265"/>
      <c r="C315" s="4"/>
      <c r="D315" s="4"/>
      <c r="E315" s="4"/>
      <c r="F315" s="265"/>
      <c r="G315" s="4"/>
      <c r="H315" s="4"/>
      <c r="I315" s="4"/>
    </row>
    <row r="316" spans="2:9" ht="15">
      <c r="B316" s="265"/>
      <c r="C316" s="4"/>
      <c r="D316" s="4"/>
      <c r="E316" s="4"/>
      <c r="F316" s="265"/>
      <c r="G316" s="4"/>
      <c r="H316" s="4"/>
      <c r="I316" s="4"/>
    </row>
    <row r="317" spans="2:9" ht="15">
      <c r="B317" s="265"/>
      <c r="C317" s="4"/>
      <c r="D317" s="4"/>
      <c r="E317" s="4"/>
      <c r="F317" s="265"/>
      <c r="G317" s="4"/>
      <c r="H317" s="4"/>
      <c r="I317" s="4"/>
    </row>
    <row r="318" spans="2:9" ht="15">
      <c r="B318" s="265"/>
      <c r="C318" s="4"/>
      <c r="D318" s="4"/>
      <c r="E318" s="4"/>
      <c r="F318" s="265"/>
      <c r="G318" s="4"/>
      <c r="H318" s="4"/>
      <c r="I318" s="4"/>
    </row>
    <row r="319" spans="2:9" ht="15">
      <c r="B319" s="265"/>
      <c r="C319" s="4"/>
      <c r="D319" s="4"/>
      <c r="E319" s="4"/>
      <c r="F319" s="265"/>
      <c r="G319" s="4"/>
      <c r="H319" s="4"/>
      <c r="I319" s="4"/>
    </row>
    <row r="320" spans="2:9" ht="15">
      <c r="B320" s="265"/>
      <c r="C320" s="4"/>
      <c r="D320" s="4"/>
      <c r="E320" s="4"/>
      <c r="F320" s="265"/>
      <c r="G320" s="4"/>
      <c r="H320" s="4"/>
      <c r="I320" s="4"/>
    </row>
    <row r="321" spans="2:9" ht="15">
      <c r="B321" s="265"/>
      <c r="C321" s="4"/>
      <c r="D321" s="4"/>
      <c r="E321" s="4"/>
      <c r="F321" s="265"/>
      <c r="G321" s="4"/>
      <c r="H321" s="4"/>
      <c r="I321" s="4"/>
    </row>
    <row r="322" spans="2:9" ht="15">
      <c r="B322" s="265"/>
      <c r="C322" s="4"/>
      <c r="D322" s="4"/>
      <c r="E322" s="4"/>
      <c r="F322" s="265"/>
      <c r="G322" s="4"/>
      <c r="H322" s="4"/>
      <c r="I322" s="4"/>
    </row>
    <row r="323" spans="2:9" ht="15">
      <c r="B323" s="265"/>
      <c r="C323" s="4"/>
      <c r="D323" s="4"/>
      <c r="E323" s="4"/>
      <c r="F323" s="265"/>
      <c r="G323" s="4"/>
      <c r="H323" s="4"/>
      <c r="I323" s="4"/>
    </row>
    <row r="324" spans="2:9" ht="15">
      <c r="B324" s="265"/>
      <c r="C324" s="4"/>
      <c r="D324" s="4"/>
      <c r="E324" s="4"/>
      <c r="F324" s="265"/>
      <c r="G324" s="4"/>
      <c r="H324" s="4"/>
      <c r="I324" s="4"/>
    </row>
    <row r="325" spans="2:9" ht="15">
      <c r="B325" s="265"/>
      <c r="C325" s="4"/>
      <c r="D325" s="4"/>
      <c r="E325" s="4"/>
      <c r="F325" s="265"/>
      <c r="G325" s="4"/>
      <c r="H325" s="4"/>
      <c r="I325" s="4"/>
    </row>
    <row r="326" spans="2:9" ht="15">
      <c r="B326" s="265"/>
      <c r="C326" s="4"/>
      <c r="D326" s="4"/>
      <c r="E326" s="4"/>
      <c r="F326" s="265"/>
      <c r="G326" s="4"/>
      <c r="H326" s="4"/>
      <c r="I326" s="4"/>
    </row>
    <row r="327" spans="2:9" ht="15">
      <c r="B327" s="265"/>
      <c r="C327" s="4"/>
      <c r="D327" s="4"/>
      <c r="E327" s="4"/>
      <c r="F327" s="265"/>
      <c r="G327" s="4"/>
      <c r="H327" s="4"/>
      <c r="I327" s="4"/>
    </row>
    <row r="328" spans="2:9" ht="15">
      <c r="B328" s="265"/>
      <c r="C328" s="4"/>
      <c r="D328" s="4"/>
      <c r="E328" s="4"/>
      <c r="F328" s="265"/>
      <c r="G328" s="4"/>
      <c r="H328" s="4"/>
      <c r="I328" s="4"/>
    </row>
    <row r="329" spans="2:9" ht="15">
      <c r="B329" s="265"/>
      <c r="C329" s="4"/>
      <c r="D329" s="4"/>
      <c r="E329" s="4"/>
      <c r="F329" s="265"/>
      <c r="G329" s="4"/>
      <c r="H329" s="4"/>
      <c r="I329" s="4"/>
    </row>
    <row r="330" spans="2:9" ht="15">
      <c r="B330" s="265"/>
      <c r="C330" s="4"/>
      <c r="D330" s="4"/>
      <c r="E330" s="4"/>
      <c r="F330" s="265"/>
      <c r="G330" s="4"/>
      <c r="H330" s="4"/>
      <c r="I330" s="4"/>
    </row>
    <row r="331" spans="2:9" ht="15">
      <c r="B331" s="265"/>
      <c r="C331" s="4"/>
      <c r="D331" s="4"/>
      <c r="E331" s="4"/>
      <c r="F331" s="265"/>
      <c r="G331" s="4"/>
      <c r="H331" s="4"/>
      <c r="I331" s="4"/>
    </row>
    <row r="332" spans="2:9" ht="15">
      <c r="B332" s="265"/>
      <c r="C332" s="4"/>
      <c r="D332" s="4"/>
      <c r="E332" s="4"/>
      <c r="F332" s="265"/>
      <c r="G332" s="4"/>
      <c r="H332" s="4"/>
      <c r="I332" s="4"/>
    </row>
    <row r="333" spans="2:9" ht="15">
      <c r="B333" s="265"/>
      <c r="C333" s="4"/>
      <c r="D333" s="4"/>
      <c r="E333" s="4"/>
      <c r="F333" s="265"/>
      <c r="G333" s="4"/>
      <c r="H333" s="4"/>
      <c r="I333" s="4"/>
    </row>
    <row r="334" spans="2:9" ht="15">
      <c r="B334" s="265"/>
      <c r="C334" s="4"/>
      <c r="D334" s="4"/>
      <c r="E334" s="4"/>
      <c r="F334" s="265"/>
      <c r="G334" s="4"/>
      <c r="H334" s="4"/>
      <c r="I334" s="4"/>
    </row>
    <row r="335" spans="2:9" ht="15">
      <c r="B335" s="265"/>
      <c r="C335" s="4"/>
      <c r="D335" s="4"/>
      <c r="E335" s="4"/>
      <c r="F335" s="265"/>
      <c r="G335" s="4"/>
      <c r="H335" s="4"/>
      <c r="I335" s="4"/>
    </row>
    <row r="336" spans="2:9" ht="15">
      <c r="B336" s="265"/>
      <c r="C336" s="4"/>
      <c r="D336" s="4"/>
      <c r="E336" s="4"/>
      <c r="F336" s="265"/>
      <c r="G336" s="4"/>
      <c r="H336" s="4"/>
      <c r="I336" s="4"/>
    </row>
    <row r="337" spans="2:9" ht="15">
      <c r="B337" s="265"/>
      <c r="C337" s="4"/>
      <c r="D337" s="4"/>
      <c r="E337" s="4"/>
      <c r="F337" s="265"/>
      <c r="G337" s="4"/>
      <c r="H337" s="4"/>
      <c r="I337" s="4"/>
    </row>
    <row r="338" spans="2:9" ht="15">
      <c r="B338" s="265"/>
      <c r="C338" s="4"/>
      <c r="D338" s="4"/>
      <c r="E338" s="4"/>
      <c r="F338" s="265"/>
      <c r="G338" s="4"/>
      <c r="H338" s="4"/>
      <c r="I338" s="4"/>
    </row>
    <row r="339" spans="2:9" ht="15">
      <c r="B339" s="265"/>
      <c r="C339" s="4"/>
      <c r="D339" s="4"/>
      <c r="E339" s="4"/>
      <c r="F339" s="265"/>
      <c r="G339" s="4"/>
      <c r="H339" s="4"/>
      <c r="I339" s="4"/>
    </row>
    <row r="340" spans="2:9" ht="15">
      <c r="B340" s="265"/>
      <c r="C340" s="4"/>
      <c r="D340" s="4"/>
      <c r="E340" s="4"/>
      <c r="F340" s="265"/>
      <c r="G340" s="4"/>
      <c r="H340" s="4"/>
      <c r="I340" s="4"/>
    </row>
    <row r="341" spans="2:9" ht="15">
      <c r="B341" s="265"/>
      <c r="C341" s="4"/>
      <c r="D341" s="4"/>
      <c r="E341" s="4"/>
      <c r="F341" s="265"/>
      <c r="G341" s="4"/>
      <c r="H341" s="4"/>
      <c r="I341" s="4"/>
    </row>
    <row r="342" spans="2:9" ht="15">
      <c r="B342" s="265"/>
      <c r="C342" s="4"/>
      <c r="D342" s="4"/>
      <c r="E342" s="4"/>
      <c r="F342" s="265"/>
      <c r="G342" s="4"/>
      <c r="H342" s="4"/>
      <c r="I342" s="4"/>
    </row>
    <row r="343" spans="2:9" ht="15">
      <c r="B343" s="265"/>
      <c r="C343" s="4"/>
      <c r="D343" s="4"/>
      <c r="E343" s="4"/>
      <c r="F343" s="265"/>
      <c r="G343" s="4"/>
      <c r="H343" s="4"/>
      <c r="I343" s="4"/>
    </row>
    <row r="344" spans="2:9" ht="15">
      <c r="B344" s="265"/>
      <c r="C344" s="4"/>
      <c r="D344" s="4"/>
      <c r="E344" s="4"/>
      <c r="F344" s="265"/>
      <c r="G344" s="4"/>
      <c r="H344" s="4"/>
      <c r="I344" s="4"/>
    </row>
    <row r="345" spans="2:9" ht="15">
      <c r="B345" s="265"/>
      <c r="C345" s="4"/>
      <c r="D345" s="4"/>
      <c r="E345" s="4"/>
      <c r="F345" s="265"/>
      <c r="G345" s="4"/>
      <c r="H345" s="4"/>
      <c r="I345" s="4"/>
    </row>
    <row r="346" spans="2:9" ht="15">
      <c r="B346" s="265"/>
      <c r="C346" s="4"/>
      <c r="D346" s="4"/>
      <c r="E346" s="4"/>
      <c r="F346" s="265"/>
      <c r="G346" s="4"/>
      <c r="H346" s="4"/>
      <c r="I346" s="4"/>
    </row>
    <row r="347" spans="2:9" ht="15">
      <c r="B347" s="265"/>
      <c r="C347" s="4"/>
      <c r="D347" s="4"/>
      <c r="E347" s="4"/>
      <c r="F347" s="265"/>
      <c r="G347" s="4"/>
      <c r="H347" s="4"/>
      <c r="I347" s="4"/>
    </row>
    <row r="348" spans="2:9" ht="15">
      <c r="B348" s="265"/>
      <c r="C348" s="4"/>
      <c r="D348" s="4"/>
      <c r="E348" s="4"/>
      <c r="F348" s="265"/>
      <c r="G348" s="4"/>
      <c r="H348" s="4"/>
      <c r="I348" s="4"/>
    </row>
    <row r="349" spans="2:9" ht="15">
      <c r="B349" s="265"/>
      <c r="C349" s="4"/>
      <c r="D349" s="4"/>
      <c r="E349" s="4"/>
      <c r="F349" s="265"/>
      <c r="G349" s="4"/>
      <c r="H349" s="4"/>
      <c r="I349" s="4"/>
    </row>
    <row r="350" spans="2:9" ht="15">
      <c r="B350" s="265"/>
      <c r="C350" s="4"/>
      <c r="D350" s="4"/>
      <c r="E350" s="4"/>
      <c r="F350" s="265"/>
      <c r="G350" s="4"/>
      <c r="H350" s="4"/>
      <c r="I350" s="4"/>
    </row>
    <row r="351" spans="2:9" ht="15">
      <c r="B351" s="265"/>
      <c r="C351" s="4"/>
      <c r="D351" s="4"/>
      <c r="E351" s="4"/>
      <c r="F351" s="265"/>
      <c r="G351" s="4"/>
      <c r="H351" s="4"/>
      <c r="I351" s="4"/>
    </row>
    <row r="352" spans="2:9" ht="15">
      <c r="B352" s="265"/>
      <c r="C352" s="4"/>
      <c r="D352" s="4"/>
      <c r="E352" s="4"/>
      <c r="F352" s="265"/>
      <c r="G352" s="4"/>
      <c r="H352" s="4"/>
      <c r="I352" s="4"/>
    </row>
    <row r="353" spans="2:9" ht="15">
      <c r="B353" s="265"/>
      <c r="C353" s="4"/>
      <c r="D353" s="4"/>
      <c r="E353" s="4"/>
      <c r="F353" s="265"/>
      <c r="G353" s="4"/>
      <c r="H353" s="4"/>
      <c r="I353" s="4"/>
    </row>
    <row r="354" spans="2:9" ht="15">
      <c r="B354" s="265"/>
      <c r="C354" s="4"/>
      <c r="D354" s="4"/>
      <c r="E354" s="4"/>
      <c r="F354" s="265"/>
      <c r="G354" s="4"/>
      <c r="H354" s="4"/>
      <c r="I354" s="4"/>
    </row>
    <row r="355" spans="2:9" ht="15">
      <c r="B355" s="265"/>
      <c r="C355" s="4"/>
      <c r="D355" s="4"/>
      <c r="E355" s="4"/>
      <c r="F355" s="265"/>
      <c r="G355" s="4"/>
      <c r="H355" s="4"/>
      <c r="I355" s="4"/>
    </row>
    <row r="356" spans="2:9" ht="15">
      <c r="B356" s="265"/>
      <c r="C356" s="4"/>
      <c r="D356" s="4"/>
      <c r="E356" s="4"/>
      <c r="F356" s="265"/>
      <c r="G356" s="4"/>
      <c r="H356" s="4"/>
      <c r="I356" s="4"/>
    </row>
    <row r="357" spans="2:9" ht="15">
      <c r="B357" s="265"/>
      <c r="C357" s="4"/>
      <c r="D357" s="4"/>
      <c r="E357" s="4"/>
      <c r="F357" s="265"/>
      <c r="G357" s="4"/>
      <c r="H357" s="4"/>
      <c r="I357" s="4"/>
    </row>
    <row r="358" spans="2:9" ht="15">
      <c r="B358" s="265"/>
      <c r="C358" s="4"/>
      <c r="D358" s="4"/>
      <c r="E358" s="4"/>
      <c r="F358" s="265"/>
      <c r="G358" s="4"/>
      <c r="H358" s="4"/>
      <c r="I358" s="4"/>
    </row>
    <row r="359" spans="2:9" ht="15">
      <c r="B359" s="265"/>
      <c r="C359" s="4"/>
      <c r="D359" s="4"/>
      <c r="E359" s="4"/>
      <c r="F359" s="265"/>
      <c r="G359" s="4"/>
      <c r="H359" s="4"/>
      <c r="I359" s="4"/>
    </row>
    <row r="360" spans="2:9" ht="15">
      <c r="B360" s="265"/>
      <c r="C360" s="4"/>
      <c r="D360" s="4"/>
      <c r="E360" s="4"/>
      <c r="F360" s="265"/>
      <c r="G360" s="4"/>
      <c r="H360" s="4"/>
      <c r="I360" s="4"/>
    </row>
    <row r="361" spans="2:9" ht="15">
      <c r="B361" s="265"/>
      <c r="C361" s="4"/>
      <c r="D361" s="4"/>
      <c r="E361" s="4"/>
      <c r="F361" s="265"/>
      <c r="G361" s="4"/>
      <c r="H361" s="4"/>
      <c r="I361" s="4"/>
    </row>
    <row r="362" spans="2:9" ht="15">
      <c r="B362" s="265"/>
      <c r="C362" s="4"/>
      <c r="D362" s="4"/>
      <c r="E362" s="4"/>
      <c r="F362" s="265"/>
      <c r="G362" s="4"/>
      <c r="H362" s="4"/>
      <c r="I362" s="4"/>
    </row>
    <row r="363" spans="2:9" ht="15">
      <c r="B363" s="265"/>
      <c r="C363" s="4"/>
      <c r="D363" s="4"/>
      <c r="E363" s="4"/>
      <c r="F363" s="265"/>
      <c r="G363" s="4"/>
      <c r="H363" s="4"/>
      <c r="I363" s="4"/>
    </row>
    <row r="364" spans="2:9" ht="15">
      <c r="B364" s="265"/>
      <c r="C364" s="4"/>
      <c r="D364" s="4"/>
      <c r="E364" s="4"/>
      <c r="F364" s="265"/>
      <c r="G364" s="4"/>
      <c r="H364" s="4"/>
      <c r="I364" s="4"/>
    </row>
    <row r="365" spans="2:9" ht="15">
      <c r="B365" s="265"/>
      <c r="C365" s="4"/>
      <c r="D365" s="4"/>
      <c r="E365" s="4"/>
      <c r="F365" s="265"/>
      <c r="G365" s="4"/>
      <c r="H365" s="4"/>
      <c r="I365" s="4"/>
    </row>
    <row r="366" spans="2:9" ht="15">
      <c r="B366" s="265"/>
      <c r="C366" s="4"/>
      <c r="D366" s="4"/>
      <c r="E366" s="4"/>
      <c r="F366" s="265"/>
      <c r="G366" s="4"/>
      <c r="H366" s="4"/>
      <c r="I366" s="4"/>
    </row>
    <row r="367" spans="2:9" ht="15">
      <c r="B367" s="265"/>
      <c r="C367" s="4"/>
      <c r="D367" s="4"/>
      <c r="E367" s="4"/>
      <c r="F367" s="265"/>
      <c r="G367" s="4"/>
      <c r="H367" s="4"/>
      <c r="I367" s="4"/>
    </row>
    <row r="368" spans="2:9" ht="15">
      <c r="B368" s="265"/>
      <c r="C368" s="4"/>
      <c r="D368" s="4"/>
      <c r="E368" s="4"/>
      <c r="F368" s="265"/>
      <c r="G368" s="4"/>
      <c r="H368" s="4"/>
      <c r="I368" s="4"/>
    </row>
    <row r="369" spans="2:9" ht="15">
      <c r="B369" s="265"/>
      <c r="C369" s="4"/>
      <c r="D369" s="4"/>
      <c r="E369" s="4"/>
      <c r="F369" s="265"/>
      <c r="G369" s="4"/>
      <c r="H369" s="4"/>
      <c r="I369" s="4"/>
    </row>
    <row r="370" spans="2:9" ht="15">
      <c r="B370" s="265"/>
      <c r="C370" s="4"/>
      <c r="D370" s="4"/>
      <c r="E370" s="4"/>
      <c r="F370" s="265"/>
      <c r="G370" s="4"/>
      <c r="H370" s="4"/>
      <c r="I370" s="4"/>
    </row>
    <row r="371" spans="2:9" ht="15">
      <c r="B371" s="265"/>
      <c r="C371" s="4"/>
      <c r="D371" s="4"/>
      <c r="E371" s="4"/>
      <c r="F371" s="265"/>
      <c r="G371" s="4"/>
      <c r="H371" s="4"/>
      <c r="I371" s="4"/>
    </row>
    <row r="372" spans="2:9" ht="15">
      <c r="B372" s="265"/>
      <c r="C372" s="4"/>
      <c r="D372" s="4"/>
      <c r="E372" s="4"/>
      <c r="F372" s="265"/>
      <c r="G372" s="4"/>
      <c r="H372" s="4"/>
      <c r="I372" s="4"/>
    </row>
    <row r="373" spans="2:9" ht="15">
      <c r="B373" s="265"/>
      <c r="C373" s="4"/>
      <c r="D373" s="4"/>
      <c r="E373" s="4"/>
      <c r="F373" s="265"/>
      <c r="G373" s="4"/>
      <c r="H373" s="4"/>
      <c r="I373" s="4"/>
    </row>
    <row r="374" spans="2:9" ht="15">
      <c r="B374" s="265"/>
      <c r="C374" s="4"/>
      <c r="D374" s="4"/>
      <c r="E374" s="4"/>
      <c r="F374" s="265"/>
      <c r="G374" s="4"/>
      <c r="H374" s="4"/>
      <c r="I374" s="4"/>
    </row>
    <row r="375" spans="2:9" ht="15">
      <c r="B375" s="265"/>
      <c r="C375" s="4"/>
      <c r="D375" s="4"/>
      <c r="E375" s="4"/>
      <c r="F375" s="265"/>
      <c r="G375" s="4"/>
      <c r="H375" s="4"/>
      <c r="I375" s="4"/>
    </row>
    <row r="376" spans="2:9" ht="15">
      <c r="B376" s="265"/>
      <c r="C376" s="4"/>
      <c r="D376" s="4"/>
      <c r="E376" s="4"/>
      <c r="F376" s="265"/>
      <c r="G376" s="4"/>
      <c r="H376" s="4"/>
      <c r="I376" s="4"/>
    </row>
    <row r="377" spans="2:9" ht="15">
      <c r="B377" s="265"/>
      <c r="C377" s="4"/>
      <c r="D377" s="4"/>
      <c r="E377" s="4"/>
      <c r="F377" s="265"/>
      <c r="G377" s="4"/>
      <c r="H377" s="4"/>
      <c r="I377" s="4"/>
    </row>
    <row r="378" spans="2:9" ht="15">
      <c r="B378" s="265"/>
      <c r="C378" s="4"/>
      <c r="D378" s="4"/>
      <c r="E378" s="4"/>
      <c r="F378" s="265"/>
      <c r="G378" s="4"/>
      <c r="H378" s="4"/>
      <c r="I378" s="4"/>
    </row>
    <row r="379" spans="2:9" ht="15">
      <c r="B379" s="265"/>
      <c r="C379" s="4"/>
      <c r="D379" s="4"/>
      <c r="E379" s="4"/>
      <c r="F379" s="265"/>
      <c r="G379" s="4"/>
      <c r="H379" s="4"/>
      <c r="I379" s="4"/>
    </row>
    <row r="380" spans="2:9" ht="15">
      <c r="B380" s="265"/>
      <c r="C380" s="4"/>
      <c r="D380" s="4"/>
      <c r="E380" s="4"/>
      <c r="F380" s="265"/>
      <c r="G380" s="4"/>
      <c r="H380" s="4"/>
      <c r="I380" s="4"/>
    </row>
    <row r="381" spans="2:9" ht="15">
      <c r="B381" s="265"/>
      <c r="C381" s="4"/>
      <c r="D381" s="4"/>
      <c r="E381" s="4"/>
      <c r="F381" s="265"/>
      <c r="G381" s="4"/>
      <c r="H381" s="4"/>
      <c r="I381" s="4"/>
    </row>
    <row r="382" spans="2:9" ht="15">
      <c r="B382" s="265"/>
      <c r="C382" s="4"/>
      <c r="D382" s="4"/>
      <c r="E382" s="4"/>
      <c r="F382" s="265"/>
      <c r="G382" s="4"/>
      <c r="H382" s="4"/>
      <c r="I382" s="4"/>
    </row>
    <row r="383" spans="2:9" ht="15">
      <c r="B383" s="265"/>
      <c r="C383" s="4"/>
      <c r="D383" s="4"/>
      <c r="E383" s="4"/>
      <c r="F383" s="265"/>
      <c r="G383" s="4"/>
      <c r="H383" s="4"/>
      <c r="I383" s="4"/>
    </row>
    <row r="384" spans="2:9" ht="15">
      <c r="B384" s="265"/>
      <c r="C384" s="4"/>
      <c r="D384" s="4"/>
      <c r="E384" s="4"/>
      <c r="F384" s="265"/>
      <c r="G384" s="4"/>
      <c r="H384" s="4"/>
      <c r="I384" s="4"/>
    </row>
    <row r="385" spans="2:9" ht="15">
      <c r="B385" s="265"/>
      <c r="C385" s="4"/>
      <c r="D385" s="4"/>
      <c r="E385" s="4"/>
      <c r="F385" s="265"/>
      <c r="G385" s="4"/>
      <c r="H385" s="4"/>
      <c r="I385" s="4"/>
    </row>
    <row r="386" spans="2:9" ht="15">
      <c r="B386" s="265"/>
      <c r="C386" s="4"/>
      <c r="D386" s="4"/>
      <c r="E386" s="4"/>
      <c r="F386" s="265"/>
      <c r="G386" s="4"/>
      <c r="H386" s="4"/>
      <c r="I386" s="4"/>
    </row>
    <row r="387" spans="2:9" ht="15">
      <c r="B387" s="265"/>
      <c r="C387" s="4"/>
      <c r="D387" s="4"/>
      <c r="E387" s="4"/>
      <c r="F387" s="265"/>
      <c r="G387" s="4"/>
      <c r="H387" s="4"/>
      <c r="I387" s="4"/>
    </row>
    <row r="388" spans="2:9" ht="15">
      <c r="B388" s="265"/>
      <c r="C388" s="4"/>
      <c r="D388" s="4"/>
      <c r="E388" s="4"/>
      <c r="F388" s="265"/>
      <c r="G388" s="4"/>
      <c r="H388" s="4"/>
      <c r="I388" s="4"/>
    </row>
    <row r="389" spans="2:9" ht="15">
      <c r="B389" s="265"/>
      <c r="C389" s="4"/>
      <c r="D389" s="4"/>
      <c r="E389" s="4"/>
      <c r="F389" s="265"/>
      <c r="G389" s="4"/>
      <c r="H389" s="4"/>
      <c r="I389" s="4"/>
    </row>
    <row r="390" spans="2:9" ht="15">
      <c r="B390" s="265"/>
      <c r="C390" s="4"/>
      <c r="D390" s="4"/>
      <c r="E390" s="4"/>
      <c r="F390" s="265"/>
      <c r="G390" s="4"/>
      <c r="H390" s="4"/>
      <c r="I390" s="4"/>
    </row>
    <row r="391" spans="2:9" ht="15">
      <c r="B391" s="265"/>
      <c r="C391" s="4"/>
      <c r="D391" s="4"/>
      <c r="E391" s="4"/>
      <c r="F391" s="265"/>
      <c r="G391" s="4"/>
      <c r="H391" s="4"/>
      <c r="I391" s="4"/>
    </row>
    <row r="392" spans="2:9" ht="15">
      <c r="B392" s="265"/>
      <c r="C392" s="4"/>
      <c r="D392" s="4"/>
      <c r="E392" s="4"/>
      <c r="F392" s="265"/>
      <c r="G392" s="4"/>
      <c r="H392" s="4"/>
      <c r="I392" s="4"/>
    </row>
    <row r="393" spans="2:9" ht="15">
      <c r="B393" s="265"/>
      <c r="C393" s="4"/>
      <c r="D393" s="4"/>
      <c r="E393" s="4"/>
      <c r="F393" s="265"/>
      <c r="G393" s="4"/>
      <c r="H393" s="4"/>
      <c r="I393" s="4"/>
    </row>
    <row r="394" spans="2:9" ht="15">
      <c r="B394" s="265"/>
      <c r="C394" s="4"/>
      <c r="D394" s="4"/>
      <c r="E394" s="4"/>
      <c r="F394" s="265"/>
      <c r="G394" s="4"/>
      <c r="H394" s="4"/>
      <c r="I394" s="4"/>
    </row>
    <row r="395" spans="2:9" ht="15">
      <c r="B395" s="265"/>
      <c r="C395" s="4"/>
      <c r="D395" s="4"/>
      <c r="E395" s="4"/>
      <c r="F395" s="265"/>
      <c r="G395" s="4"/>
      <c r="H395" s="4"/>
      <c r="I395" s="4"/>
    </row>
    <row r="396" spans="2:9" ht="15">
      <c r="B396" s="265"/>
      <c r="C396" s="4"/>
      <c r="D396" s="4"/>
      <c r="E396" s="4"/>
      <c r="F396" s="265"/>
      <c r="G396" s="4"/>
      <c r="H396" s="4"/>
      <c r="I396" s="4"/>
    </row>
    <row r="397" spans="2:9" ht="15">
      <c r="B397" s="265"/>
      <c r="C397" s="4"/>
      <c r="D397" s="4"/>
      <c r="E397" s="4"/>
      <c r="F397" s="265"/>
      <c r="G397" s="4"/>
      <c r="H397" s="4"/>
      <c r="I397" s="4"/>
    </row>
    <row r="398" spans="2:9" ht="15">
      <c r="B398" s="265"/>
      <c r="C398" s="4"/>
      <c r="D398" s="4"/>
      <c r="E398" s="4"/>
      <c r="F398" s="265"/>
      <c r="G398" s="4"/>
      <c r="H398" s="4"/>
      <c r="I398" s="4"/>
    </row>
    <row r="399" spans="2:9" ht="15">
      <c r="B399" s="265"/>
      <c r="C399" s="4"/>
      <c r="D399" s="4"/>
      <c r="E399" s="4"/>
      <c r="F399" s="265"/>
      <c r="G399" s="4"/>
      <c r="H399" s="4"/>
      <c r="I399" s="4"/>
    </row>
    <row r="400" spans="2:9" ht="15">
      <c r="B400" s="265"/>
      <c r="C400" s="4"/>
      <c r="D400" s="4"/>
      <c r="E400" s="4"/>
      <c r="F400" s="265"/>
      <c r="G400" s="4"/>
      <c r="H400" s="4"/>
      <c r="I400" s="4"/>
    </row>
    <row r="401" spans="2:9" ht="15">
      <c r="B401" s="265"/>
      <c r="C401" s="4"/>
      <c r="D401" s="4"/>
      <c r="E401" s="4"/>
      <c r="F401" s="265"/>
      <c r="G401" s="4"/>
      <c r="H401" s="4"/>
      <c r="I401" s="4"/>
    </row>
    <row r="402" spans="2:9" ht="15">
      <c r="B402" s="265"/>
      <c r="C402" s="4"/>
      <c r="D402" s="4"/>
      <c r="E402" s="4"/>
      <c r="F402" s="265"/>
      <c r="G402" s="4"/>
      <c r="H402" s="4"/>
      <c r="I402" s="4"/>
    </row>
    <row r="403" spans="2:9" ht="15">
      <c r="B403" s="265"/>
      <c r="C403" s="4"/>
      <c r="D403" s="4"/>
      <c r="E403" s="4"/>
      <c r="F403" s="265"/>
      <c r="G403" s="4"/>
      <c r="H403" s="4"/>
      <c r="I403" s="4"/>
    </row>
    <row r="404" spans="2:9" ht="15">
      <c r="B404" s="265"/>
      <c r="C404" s="4"/>
      <c r="D404" s="4"/>
      <c r="E404" s="4"/>
      <c r="F404" s="265"/>
      <c r="G404" s="4"/>
      <c r="H404" s="4"/>
      <c r="I404" s="4"/>
    </row>
    <row r="405" spans="2:9" ht="15">
      <c r="B405" s="265"/>
      <c r="C405" s="4"/>
      <c r="D405" s="4"/>
      <c r="E405" s="4"/>
      <c r="F405" s="265"/>
      <c r="G405" s="4"/>
      <c r="H405" s="4"/>
      <c r="I405" s="4"/>
    </row>
    <row r="406" spans="2:9" ht="15">
      <c r="B406" s="265"/>
      <c r="C406" s="4"/>
      <c r="D406" s="4"/>
      <c r="E406" s="4"/>
      <c r="F406" s="265"/>
      <c r="G406" s="4"/>
      <c r="H406" s="4"/>
      <c r="I406" s="4"/>
    </row>
    <row r="407" spans="2:9" ht="15">
      <c r="B407" s="265"/>
      <c r="C407" s="4"/>
      <c r="D407" s="4"/>
      <c r="E407" s="4"/>
      <c r="F407" s="265"/>
      <c r="G407" s="4"/>
      <c r="H407" s="4"/>
      <c r="I407" s="4"/>
    </row>
    <row r="408" spans="2:9" ht="15">
      <c r="B408" s="265"/>
      <c r="C408" s="4"/>
      <c r="D408" s="4"/>
      <c r="E408" s="4"/>
      <c r="F408" s="265"/>
      <c r="G408" s="4"/>
      <c r="H408" s="4"/>
      <c r="I408" s="4"/>
    </row>
    <row r="409" spans="2:9" ht="15">
      <c r="B409" s="265"/>
      <c r="C409" s="4"/>
      <c r="D409" s="4"/>
      <c r="E409" s="4"/>
      <c r="F409" s="265"/>
      <c r="G409" s="4"/>
      <c r="H409" s="4"/>
      <c r="I409" s="4"/>
    </row>
    <row r="410" spans="2:9" ht="15">
      <c r="B410" s="265"/>
      <c r="C410" s="4"/>
      <c r="D410" s="4"/>
      <c r="E410" s="4"/>
      <c r="F410" s="265"/>
      <c r="G410" s="4"/>
      <c r="H410" s="4"/>
      <c r="I410" s="4"/>
    </row>
    <row r="411" spans="2:9" ht="15">
      <c r="B411" s="265"/>
      <c r="C411" s="4"/>
      <c r="D411" s="4"/>
      <c r="E411" s="4"/>
      <c r="F411" s="265"/>
      <c r="G411" s="4"/>
      <c r="H411" s="4"/>
      <c r="I411" s="4"/>
    </row>
    <row r="412" spans="2:9" ht="15">
      <c r="B412" s="265"/>
      <c r="C412" s="4"/>
      <c r="D412" s="4"/>
      <c r="E412" s="4"/>
      <c r="F412" s="265"/>
      <c r="G412" s="4"/>
      <c r="H412" s="4"/>
      <c r="I412" s="4"/>
    </row>
    <row r="413" spans="2:9" ht="15">
      <c r="B413" s="265"/>
      <c r="C413" s="4"/>
      <c r="D413" s="4"/>
      <c r="E413" s="4"/>
      <c r="F413" s="265"/>
      <c r="G413" s="4"/>
      <c r="H413" s="4"/>
      <c r="I413" s="4"/>
    </row>
    <row r="414" spans="2:9" ht="15">
      <c r="B414" s="265"/>
      <c r="C414" s="4"/>
      <c r="D414" s="4"/>
      <c r="E414" s="4"/>
      <c r="F414" s="265"/>
      <c r="G414" s="4"/>
      <c r="H414" s="4"/>
      <c r="I414" s="4"/>
    </row>
    <row r="415" spans="2:9" ht="15">
      <c r="B415" s="265"/>
      <c r="C415" s="4"/>
      <c r="D415" s="4"/>
      <c r="E415" s="4"/>
      <c r="F415" s="265"/>
      <c r="G415" s="4"/>
      <c r="H415" s="4"/>
      <c r="I415" s="4"/>
    </row>
    <row r="416" spans="2:9" ht="15">
      <c r="B416" s="265"/>
      <c r="C416" s="4"/>
      <c r="D416" s="4"/>
      <c r="E416" s="4"/>
      <c r="F416" s="265"/>
      <c r="G416" s="4"/>
      <c r="H416" s="4"/>
      <c r="I416" s="4"/>
    </row>
    <row r="417" spans="2:9" ht="15">
      <c r="B417" s="265"/>
      <c r="C417" s="4"/>
      <c r="D417" s="4"/>
      <c r="E417" s="4"/>
      <c r="F417" s="265"/>
      <c r="G417" s="4"/>
      <c r="H417" s="4"/>
      <c r="I417" s="4"/>
    </row>
    <row r="418" spans="2:9" ht="15">
      <c r="B418" s="265"/>
      <c r="C418" s="4"/>
      <c r="D418" s="4"/>
      <c r="E418" s="4"/>
      <c r="F418" s="265"/>
      <c r="G418" s="4"/>
      <c r="H418" s="4"/>
      <c r="I418" s="4"/>
    </row>
    <row r="419" spans="2:9" ht="15">
      <c r="B419" s="265"/>
      <c r="C419" s="4"/>
      <c r="D419" s="4"/>
      <c r="E419" s="4"/>
      <c r="F419" s="265"/>
      <c r="G419" s="4"/>
      <c r="H419" s="4"/>
      <c r="I419" s="4"/>
    </row>
    <row r="420" spans="2:9" ht="15">
      <c r="B420" s="265"/>
      <c r="C420" s="4"/>
      <c r="D420" s="4"/>
      <c r="E420" s="4"/>
      <c r="F420" s="265"/>
      <c r="G420" s="4"/>
      <c r="H420" s="4"/>
      <c r="I420" s="4"/>
    </row>
    <row r="421" spans="2:9" ht="15">
      <c r="B421" s="265"/>
      <c r="C421" s="4"/>
      <c r="D421" s="4"/>
      <c r="E421" s="4"/>
      <c r="F421" s="265"/>
      <c r="G421" s="4"/>
      <c r="H421" s="4"/>
      <c r="I421" s="4"/>
    </row>
    <row r="422" spans="2:9" ht="15">
      <c r="B422" s="265"/>
      <c r="C422" s="4"/>
      <c r="D422" s="4"/>
      <c r="E422" s="4"/>
      <c r="F422" s="265"/>
      <c r="G422" s="4"/>
      <c r="H422" s="4"/>
      <c r="I422" s="4"/>
    </row>
    <row r="423" spans="2:9" ht="15">
      <c r="B423" s="265"/>
      <c r="C423" s="4"/>
      <c r="D423" s="4"/>
      <c r="E423" s="4"/>
      <c r="F423" s="265"/>
      <c r="G423" s="4"/>
      <c r="H423" s="4"/>
      <c r="I423" s="4"/>
    </row>
    <row r="424" spans="2:9" ht="15">
      <c r="B424" s="265"/>
      <c r="C424" s="4"/>
      <c r="D424" s="4"/>
      <c r="E424" s="4"/>
      <c r="F424" s="265"/>
      <c r="G424" s="4"/>
      <c r="H424" s="4"/>
      <c r="I424" s="4"/>
    </row>
    <row r="425" spans="2:9" ht="15">
      <c r="B425" s="265"/>
      <c r="C425" s="4"/>
      <c r="D425" s="4"/>
      <c r="E425" s="4"/>
      <c r="F425" s="265"/>
      <c r="G425" s="4"/>
      <c r="H425" s="4"/>
      <c r="I425" s="4"/>
    </row>
    <row r="426" spans="2:9" ht="15">
      <c r="B426" s="265"/>
      <c r="C426" s="4"/>
      <c r="D426" s="4"/>
      <c r="E426" s="4"/>
      <c r="F426" s="265"/>
      <c r="G426" s="4"/>
      <c r="H426" s="4"/>
      <c r="I426" s="4"/>
    </row>
    <row r="427" spans="2:9" ht="15">
      <c r="B427" s="265"/>
      <c r="C427" s="4"/>
      <c r="D427" s="4"/>
      <c r="E427" s="4"/>
      <c r="F427" s="265"/>
      <c r="G427" s="4"/>
      <c r="H427" s="4"/>
      <c r="I427" s="4"/>
    </row>
    <row r="428" spans="2:9" ht="15">
      <c r="B428" s="265"/>
      <c r="C428" s="4"/>
      <c r="D428" s="4"/>
      <c r="E428" s="4"/>
      <c r="F428" s="265"/>
      <c r="G428" s="4"/>
      <c r="H428" s="4"/>
      <c r="I428" s="4"/>
    </row>
    <row r="429" spans="2:9" ht="15">
      <c r="B429" s="265"/>
      <c r="C429" s="4"/>
      <c r="D429" s="4"/>
      <c r="E429" s="4"/>
      <c r="F429" s="265"/>
      <c r="G429" s="4"/>
      <c r="H429" s="4"/>
      <c r="I429" s="4"/>
    </row>
    <row r="430" spans="2:9" ht="15">
      <c r="B430" s="265"/>
      <c r="C430" s="4"/>
      <c r="D430" s="4"/>
      <c r="E430" s="4"/>
      <c r="F430" s="265"/>
      <c r="G430" s="4"/>
      <c r="H430" s="4"/>
      <c r="I430" s="4"/>
    </row>
    <row r="431" spans="2:9" ht="15">
      <c r="B431" s="265"/>
      <c r="C431" s="4"/>
      <c r="D431" s="4"/>
      <c r="E431" s="4"/>
      <c r="F431" s="265"/>
      <c r="G431" s="4"/>
      <c r="H431" s="4"/>
      <c r="I431" s="4"/>
    </row>
    <row r="432" spans="2:9" ht="15">
      <c r="B432" s="265"/>
      <c r="C432" s="4"/>
      <c r="D432" s="4"/>
      <c r="E432" s="4"/>
      <c r="F432" s="265"/>
      <c r="G432" s="4"/>
      <c r="H432" s="4"/>
      <c r="I432" s="4"/>
    </row>
    <row r="433" spans="2:9" ht="15">
      <c r="B433" s="265"/>
      <c r="C433" s="4"/>
      <c r="D433" s="4"/>
      <c r="E433" s="4"/>
      <c r="F433" s="265"/>
      <c r="G433" s="4"/>
      <c r="H433" s="4"/>
      <c r="I433" s="4"/>
    </row>
    <row r="434" spans="2:9" ht="15">
      <c r="B434" s="265"/>
      <c r="C434" s="4"/>
      <c r="D434" s="4"/>
      <c r="E434" s="4"/>
      <c r="F434" s="265"/>
      <c r="G434" s="4"/>
      <c r="H434" s="4"/>
      <c r="I434" s="4"/>
    </row>
    <row r="435" spans="2:9" ht="15">
      <c r="B435" s="265"/>
      <c r="C435" s="4"/>
      <c r="D435" s="4"/>
      <c r="E435" s="4"/>
      <c r="F435" s="265"/>
      <c r="G435" s="4"/>
      <c r="H435" s="4"/>
      <c r="I435" s="4"/>
    </row>
    <row r="436" spans="2:9" ht="15">
      <c r="B436" s="265"/>
      <c r="C436" s="4"/>
      <c r="D436" s="4"/>
      <c r="E436" s="4"/>
      <c r="F436" s="265"/>
      <c r="G436" s="4"/>
      <c r="H436" s="4"/>
      <c r="I436" s="4"/>
    </row>
    <row r="437" spans="2:9" ht="15">
      <c r="B437" s="265"/>
      <c r="C437" s="4"/>
      <c r="D437" s="4"/>
      <c r="E437" s="4"/>
      <c r="F437" s="265"/>
      <c r="G437" s="4"/>
      <c r="H437" s="4"/>
      <c r="I437" s="4"/>
    </row>
    <row r="438" spans="2:9" ht="15">
      <c r="B438" s="265"/>
      <c r="C438" s="4"/>
      <c r="D438" s="4"/>
      <c r="E438" s="4"/>
      <c r="F438" s="265"/>
      <c r="G438" s="4"/>
      <c r="H438" s="4"/>
      <c r="I438" s="4"/>
    </row>
    <row r="439" spans="2:9" ht="15">
      <c r="B439" s="265"/>
      <c r="C439" s="4"/>
      <c r="D439" s="4"/>
      <c r="E439" s="4"/>
      <c r="F439" s="265"/>
      <c r="G439" s="4"/>
      <c r="H439" s="4"/>
      <c r="I439" s="4"/>
    </row>
    <row r="440" spans="2:9" ht="15">
      <c r="B440" s="265"/>
      <c r="C440" s="4"/>
      <c r="D440" s="4"/>
      <c r="E440" s="4"/>
      <c r="F440" s="265"/>
      <c r="G440" s="4"/>
      <c r="H440" s="4"/>
      <c r="I440" s="4"/>
    </row>
    <row r="441" spans="2:9" ht="15">
      <c r="B441" s="265"/>
      <c r="C441" s="4"/>
      <c r="D441" s="4"/>
      <c r="E441" s="4"/>
      <c r="F441" s="265"/>
      <c r="G441" s="4"/>
      <c r="H441" s="4"/>
      <c r="I441" s="4"/>
    </row>
    <row r="442" spans="2:9" ht="15">
      <c r="B442" s="265"/>
      <c r="C442" s="4"/>
      <c r="D442" s="4"/>
      <c r="E442" s="4"/>
      <c r="F442" s="265"/>
      <c r="G442" s="4"/>
      <c r="H442" s="4"/>
      <c r="I442" s="4"/>
    </row>
    <row r="443" spans="2:9" ht="15">
      <c r="B443" s="265"/>
      <c r="C443" s="4"/>
      <c r="D443" s="4"/>
      <c r="E443" s="4"/>
      <c r="F443" s="265"/>
      <c r="G443" s="4"/>
      <c r="H443" s="4"/>
      <c r="I443" s="4"/>
    </row>
    <row r="444" spans="2:9" ht="15">
      <c r="B444" s="265"/>
      <c r="C444" s="4"/>
      <c r="D444" s="4"/>
      <c r="E444" s="4"/>
      <c r="F444" s="265"/>
      <c r="G444" s="4"/>
      <c r="H444" s="4"/>
      <c r="I444" s="4"/>
    </row>
    <row r="445" spans="2:9" ht="15">
      <c r="B445" s="265"/>
      <c r="C445" s="4"/>
      <c r="D445" s="4"/>
      <c r="E445" s="4"/>
      <c r="F445" s="265"/>
      <c r="G445" s="4"/>
      <c r="H445" s="4"/>
      <c r="I445" s="4"/>
    </row>
    <row r="446" spans="2:9" ht="15">
      <c r="B446" s="265"/>
      <c r="C446" s="4"/>
      <c r="D446" s="4"/>
      <c r="E446" s="4"/>
      <c r="F446" s="265"/>
      <c r="G446" s="4"/>
      <c r="H446" s="4"/>
      <c r="I446" s="4"/>
    </row>
    <row r="447" spans="2:9" ht="15">
      <c r="B447" s="265"/>
      <c r="C447" s="4"/>
      <c r="D447" s="4"/>
      <c r="E447" s="4"/>
      <c r="F447" s="265"/>
      <c r="G447" s="4"/>
      <c r="H447" s="4"/>
      <c r="I447" s="4"/>
    </row>
    <row r="448" spans="2:9" ht="15">
      <c r="B448" s="265"/>
      <c r="C448" s="4"/>
      <c r="D448" s="4"/>
      <c r="E448" s="4"/>
      <c r="F448" s="265"/>
      <c r="G448" s="4"/>
      <c r="H448" s="4"/>
      <c r="I448" s="4"/>
    </row>
    <row r="449" spans="2:9" ht="15">
      <c r="B449" s="265"/>
      <c r="C449" s="4"/>
      <c r="D449" s="4"/>
      <c r="E449" s="4"/>
      <c r="F449" s="265"/>
      <c r="G449" s="4"/>
      <c r="H449" s="4"/>
      <c r="I449" s="4"/>
    </row>
    <row r="450" spans="2:9" ht="15">
      <c r="B450" s="265"/>
      <c r="C450" s="4"/>
      <c r="D450" s="4"/>
      <c r="E450" s="4"/>
      <c r="F450" s="265"/>
      <c r="G450" s="4"/>
      <c r="H450" s="4"/>
      <c r="I450" s="4"/>
    </row>
    <row r="451" spans="2:9" ht="15">
      <c r="B451" s="265"/>
      <c r="C451" s="4"/>
      <c r="D451" s="4"/>
      <c r="E451" s="4"/>
      <c r="F451" s="265"/>
      <c r="G451" s="4"/>
      <c r="H451" s="4"/>
      <c r="I451" s="4"/>
    </row>
    <row r="452" spans="2:9" ht="15">
      <c r="B452" s="265"/>
      <c r="C452" s="4"/>
      <c r="D452" s="4"/>
      <c r="E452" s="4"/>
      <c r="F452" s="265"/>
      <c r="G452" s="4"/>
      <c r="H452" s="4"/>
      <c r="I452" s="4"/>
    </row>
    <row r="453" spans="2:9" ht="15">
      <c r="B453" s="265"/>
      <c r="C453" s="4"/>
      <c r="D453" s="4"/>
      <c r="E453" s="4"/>
      <c r="F453" s="265"/>
      <c r="G453" s="4"/>
      <c r="H453" s="4"/>
      <c r="I453" s="4"/>
    </row>
    <row r="454" spans="2:9" ht="15">
      <c r="B454" s="265"/>
      <c r="C454" s="4"/>
      <c r="D454" s="4"/>
      <c r="E454" s="4"/>
      <c r="F454" s="265"/>
      <c r="G454" s="4"/>
      <c r="H454" s="4"/>
      <c r="I454" s="4"/>
    </row>
    <row r="455" spans="2:9" ht="15">
      <c r="B455" s="265"/>
      <c r="C455" s="4"/>
      <c r="D455" s="4"/>
      <c r="E455" s="4"/>
      <c r="F455" s="265"/>
      <c r="G455" s="4"/>
      <c r="H455" s="4"/>
      <c r="I455" s="4"/>
    </row>
    <row r="456" spans="2:9" ht="15">
      <c r="B456" s="265"/>
      <c r="C456" s="4"/>
      <c r="D456" s="4"/>
      <c r="E456" s="4"/>
      <c r="F456" s="265"/>
      <c r="G456" s="4"/>
      <c r="H456" s="4"/>
      <c r="I456" s="4"/>
    </row>
    <row r="457" spans="2:9" ht="15">
      <c r="B457" s="265"/>
      <c r="C457" s="4"/>
      <c r="D457" s="4"/>
      <c r="E457" s="4"/>
      <c r="F457" s="265"/>
      <c r="G457" s="4"/>
      <c r="H457" s="4"/>
      <c r="I457" s="4"/>
    </row>
    <row r="458" spans="2:9" ht="15">
      <c r="B458" s="265"/>
      <c r="C458" s="4"/>
      <c r="D458" s="4"/>
      <c r="E458" s="4"/>
      <c r="F458" s="265"/>
      <c r="G458" s="4"/>
      <c r="H458" s="4"/>
      <c r="I458" s="4"/>
    </row>
    <row r="459" spans="2:9" ht="15">
      <c r="B459" s="265"/>
      <c r="C459" s="4"/>
      <c r="D459" s="4"/>
      <c r="E459" s="4"/>
      <c r="F459" s="265"/>
      <c r="G459" s="4"/>
      <c r="H459" s="4"/>
      <c r="I459" s="4"/>
    </row>
    <row r="460" spans="2:9" ht="15">
      <c r="B460" s="265"/>
      <c r="C460" s="4"/>
      <c r="D460" s="4"/>
      <c r="E460" s="4"/>
      <c r="F460" s="265"/>
      <c r="G460" s="4"/>
      <c r="H460" s="4"/>
      <c r="I460" s="4"/>
    </row>
    <row r="461" spans="2:9" ht="15">
      <c r="B461" s="265"/>
      <c r="C461" s="4"/>
      <c r="D461" s="4"/>
      <c r="E461" s="4"/>
      <c r="F461" s="265"/>
      <c r="G461" s="4"/>
      <c r="H461" s="4"/>
      <c r="I461" s="4"/>
    </row>
    <row r="462" spans="2:9" ht="15">
      <c r="B462" s="265"/>
      <c r="C462" s="4"/>
      <c r="D462" s="4"/>
      <c r="E462" s="4"/>
      <c r="F462" s="265"/>
      <c r="G462" s="4"/>
      <c r="H462" s="4"/>
      <c r="I462" s="4"/>
    </row>
    <row r="463" spans="2:9" ht="15">
      <c r="B463" s="265"/>
      <c r="C463" s="4"/>
      <c r="D463" s="4"/>
      <c r="E463" s="4"/>
      <c r="F463" s="265"/>
      <c r="G463" s="4"/>
      <c r="H463" s="4"/>
      <c r="I463" s="4"/>
    </row>
    <row r="464" spans="2:9" ht="15">
      <c r="B464" s="265"/>
      <c r="C464" s="4"/>
      <c r="D464" s="4"/>
      <c r="E464" s="4"/>
      <c r="F464" s="265"/>
      <c r="G464" s="4"/>
      <c r="H464" s="4"/>
      <c r="I464" s="4"/>
    </row>
    <row r="465" spans="2:9" ht="15">
      <c r="B465" s="265"/>
      <c r="C465" s="4"/>
      <c r="D465" s="4"/>
      <c r="E465" s="4"/>
      <c r="F465" s="265"/>
      <c r="G465" s="4"/>
      <c r="H465" s="4"/>
      <c r="I465" s="4"/>
    </row>
    <row r="466" spans="2:9" ht="15">
      <c r="B466" s="265"/>
      <c r="C466" s="4"/>
      <c r="D466" s="4"/>
      <c r="E466" s="4"/>
      <c r="F466" s="265"/>
      <c r="G466" s="4"/>
      <c r="H466" s="4"/>
      <c r="I466" s="4"/>
    </row>
    <row r="467" spans="2:9" ht="15">
      <c r="B467" s="265"/>
      <c r="C467" s="4"/>
      <c r="D467" s="4"/>
      <c r="E467" s="4"/>
      <c r="F467" s="265"/>
      <c r="G467" s="4"/>
      <c r="H467" s="4"/>
      <c r="I467" s="4"/>
    </row>
    <row r="468" spans="2:9" ht="15">
      <c r="B468" s="265"/>
      <c r="C468" s="4"/>
      <c r="D468" s="4"/>
      <c r="E468" s="4"/>
      <c r="F468" s="265"/>
      <c r="G468" s="4"/>
      <c r="H468" s="4"/>
      <c r="I468" s="4"/>
    </row>
    <row r="469" spans="2:9" ht="15">
      <c r="B469" s="265"/>
      <c r="C469" s="4"/>
      <c r="D469" s="4"/>
      <c r="E469" s="4"/>
      <c r="F469" s="265"/>
      <c r="G469" s="4"/>
      <c r="H469" s="4"/>
      <c r="I469" s="4"/>
    </row>
    <row r="470" spans="2:9" ht="15">
      <c r="B470" s="265"/>
      <c r="C470" s="4"/>
      <c r="D470" s="4"/>
      <c r="E470" s="4"/>
      <c r="F470" s="265"/>
      <c r="G470" s="4"/>
      <c r="H470" s="4"/>
      <c r="I470" s="4"/>
    </row>
    <row r="471" spans="2:9" ht="15">
      <c r="B471" s="265"/>
      <c r="C471" s="4"/>
      <c r="D471" s="4"/>
      <c r="E471" s="4"/>
      <c r="F471" s="265"/>
      <c r="G471" s="4"/>
      <c r="H471" s="4"/>
      <c r="I471" s="4"/>
    </row>
    <row r="472" spans="2:9" ht="15">
      <c r="B472" s="265"/>
      <c r="C472" s="4"/>
      <c r="D472" s="4"/>
      <c r="E472" s="4"/>
      <c r="F472" s="265"/>
      <c r="G472" s="4"/>
      <c r="H472" s="4"/>
      <c r="I472" s="4"/>
    </row>
    <row r="473" spans="2:9" ht="15">
      <c r="B473" s="265"/>
      <c r="C473" s="4"/>
      <c r="D473" s="4"/>
      <c r="E473" s="4"/>
      <c r="F473" s="265"/>
      <c r="G473" s="4"/>
      <c r="H473" s="4"/>
      <c r="I473" s="4"/>
    </row>
    <row r="474" spans="2:9" ht="15">
      <c r="B474" s="265"/>
      <c r="C474" s="4"/>
      <c r="D474" s="4"/>
      <c r="E474" s="4"/>
      <c r="F474" s="265"/>
      <c r="G474" s="4"/>
      <c r="H474" s="4"/>
      <c r="I474" s="4"/>
    </row>
    <row r="475" spans="2:9" ht="15">
      <c r="B475" s="265"/>
      <c r="C475" s="4"/>
      <c r="D475" s="4"/>
      <c r="E475" s="4"/>
      <c r="F475" s="265"/>
      <c r="G475" s="4"/>
      <c r="H475" s="4"/>
      <c r="I475" s="4"/>
    </row>
    <row r="476" spans="2:9" ht="15">
      <c r="B476" s="265"/>
      <c r="C476" s="4"/>
      <c r="D476" s="4"/>
      <c r="E476" s="4"/>
      <c r="F476" s="265"/>
      <c r="G476" s="4"/>
      <c r="H476" s="4"/>
      <c r="I476" s="4"/>
    </row>
    <row r="477" spans="2:9" ht="15">
      <c r="B477" s="265"/>
      <c r="C477" s="4"/>
      <c r="D477" s="4"/>
      <c r="E477" s="4"/>
      <c r="F477" s="265"/>
      <c r="G477" s="4"/>
      <c r="H477" s="4"/>
      <c r="I477" s="4"/>
    </row>
    <row r="478" spans="2:9" ht="15">
      <c r="B478" s="265"/>
      <c r="C478" s="4"/>
      <c r="D478" s="4"/>
      <c r="E478" s="4"/>
      <c r="F478" s="265"/>
      <c r="G478" s="4"/>
      <c r="H478" s="4"/>
      <c r="I478" s="4"/>
    </row>
    <row r="479" spans="2:9" ht="15">
      <c r="B479" s="265"/>
      <c r="C479" s="4"/>
      <c r="D479" s="4"/>
      <c r="E479" s="4"/>
      <c r="F479" s="265"/>
      <c r="G479" s="4"/>
      <c r="H479" s="4"/>
      <c r="I479" s="4"/>
    </row>
    <row r="480" spans="2:9" ht="15">
      <c r="B480" s="265"/>
      <c r="C480" s="4"/>
      <c r="D480" s="4"/>
      <c r="E480" s="4"/>
      <c r="F480" s="265"/>
      <c r="G480" s="4"/>
      <c r="H480" s="4"/>
      <c r="I480" s="4"/>
    </row>
    <row r="481" spans="2:9" ht="15">
      <c r="B481" s="265"/>
      <c r="C481" s="4"/>
      <c r="D481" s="4"/>
      <c r="E481" s="4"/>
      <c r="F481" s="265"/>
      <c r="G481" s="4"/>
      <c r="H481" s="4"/>
      <c r="I481" s="4"/>
    </row>
    <row r="482" spans="2:9" ht="15">
      <c r="B482" s="265"/>
      <c r="C482" s="4"/>
      <c r="D482" s="4"/>
      <c r="E482" s="4"/>
      <c r="F482" s="265"/>
      <c r="G482" s="4"/>
      <c r="H482" s="4"/>
      <c r="I482" s="4"/>
    </row>
    <row r="483" spans="2:9" ht="15">
      <c r="B483" s="265"/>
      <c r="C483" s="4"/>
      <c r="D483" s="4"/>
      <c r="E483" s="4"/>
      <c r="F483" s="265"/>
      <c r="G483" s="4"/>
      <c r="H483" s="4"/>
      <c r="I483" s="4"/>
    </row>
    <row r="484" spans="2:9" ht="15">
      <c r="B484" s="265"/>
      <c r="C484" s="4"/>
      <c r="D484" s="4"/>
      <c r="E484" s="4"/>
      <c r="F484" s="265"/>
      <c r="G484" s="4"/>
      <c r="H484" s="4"/>
      <c r="I484" s="4"/>
    </row>
    <row r="485" spans="2:9" ht="15">
      <c r="B485" s="265"/>
      <c r="C485" s="4"/>
      <c r="D485" s="4"/>
      <c r="E485" s="4"/>
      <c r="F485" s="265"/>
      <c r="G485" s="4"/>
      <c r="H485" s="4"/>
      <c r="I485" s="4"/>
    </row>
    <row r="486" spans="2:9" ht="15">
      <c r="B486" s="265"/>
      <c r="C486" s="4"/>
      <c r="D486" s="4"/>
      <c r="E486" s="4"/>
      <c r="F486" s="265"/>
      <c r="G486" s="4"/>
      <c r="H486" s="4"/>
      <c r="I486" s="4"/>
    </row>
    <row r="487" spans="2:9" ht="15">
      <c r="B487" s="265"/>
      <c r="C487" s="4"/>
      <c r="D487" s="4"/>
      <c r="E487" s="4"/>
      <c r="F487" s="265"/>
      <c r="G487" s="4"/>
      <c r="H487" s="4"/>
      <c r="I487" s="4"/>
    </row>
    <row r="488" spans="2:9" ht="15">
      <c r="B488" s="265"/>
      <c r="C488" s="4"/>
      <c r="D488" s="4"/>
      <c r="E488" s="4"/>
      <c r="F488" s="265"/>
      <c r="G488" s="4"/>
      <c r="H488" s="4"/>
      <c r="I488" s="4"/>
    </row>
    <row r="489" spans="2:9" ht="15">
      <c r="B489" s="265"/>
      <c r="C489" s="4"/>
      <c r="D489" s="4"/>
      <c r="E489" s="4"/>
      <c r="F489" s="265"/>
      <c r="G489" s="4"/>
      <c r="H489" s="4"/>
      <c r="I489" s="4"/>
    </row>
    <row r="490" spans="2:9" ht="15">
      <c r="B490" s="265"/>
      <c r="C490" s="4"/>
      <c r="D490" s="4"/>
      <c r="E490" s="4"/>
      <c r="F490" s="265"/>
      <c r="G490" s="4"/>
      <c r="H490" s="4"/>
      <c r="I490" s="4"/>
    </row>
    <row r="491" spans="2:9" ht="15">
      <c r="B491" s="265"/>
      <c r="C491" s="4"/>
      <c r="D491" s="4"/>
      <c r="E491" s="4"/>
      <c r="F491" s="265"/>
      <c r="G491" s="4"/>
      <c r="H491" s="4"/>
      <c r="I491" s="4"/>
    </row>
    <row r="492" spans="2:9" ht="15">
      <c r="B492" s="265"/>
      <c r="C492" s="4"/>
      <c r="D492" s="4"/>
      <c r="E492" s="4"/>
      <c r="F492" s="265"/>
      <c r="G492" s="4"/>
      <c r="H492" s="4"/>
      <c r="I492" s="4"/>
    </row>
    <row r="493" spans="2:9" ht="15">
      <c r="B493" s="265"/>
      <c r="C493" s="4"/>
      <c r="D493" s="4"/>
      <c r="E493" s="4"/>
      <c r="F493" s="265"/>
      <c r="G493" s="4"/>
      <c r="H493" s="4"/>
      <c r="I493" s="4"/>
    </row>
    <row r="494" spans="2:9" ht="15">
      <c r="B494" s="265"/>
      <c r="C494" s="4"/>
      <c r="D494" s="4"/>
      <c r="E494" s="4"/>
      <c r="F494" s="265"/>
      <c r="G494" s="4"/>
      <c r="H494" s="4"/>
      <c r="I494" s="4"/>
    </row>
    <row r="495" spans="2:9" ht="15">
      <c r="B495" s="265"/>
      <c r="C495" s="4"/>
      <c r="D495" s="4"/>
      <c r="E495" s="4"/>
      <c r="F495" s="265"/>
      <c r="G495" s="4"/>
      <c r="H495" s="4"/>
      <c r="I495" s="4"/>
    </row>
    <row r="496" spans="2:9" ht="15">
      <c r="B496" s="265"/>
      <c r="C496" s="4"/>
      <c r="D496" s="4"/>
      <c r="E496" s="4"/>
      <c r="F496" s="265"/>
      <c r="G496" s="4"/>
      <c r="H496" s="4"/>
      <c r="I496" s="4"/>
    </row>
    <row r="497" spans="2:9" ht="15">
      <c r="B497" s="265"/>
      <c r="C497" s="4"/>
      <c r="D497" s="4"/>
      <c r="E497" s="4"/>
      <c r="F497" s="265"/>
      <c r="G497" s="4"/>
      <c r="H497" s="4"/>
      <c r="I497" s="4"/>
    </row>
    <row r="498" spans="2:9" ht="15">
      <c r="B498" s="265"/>
      <c r="C498" s="4"/>
      <c r="D498" s="4"/>
      <c r="E498" s="4"/>
      <c r="F498" s="265"/>
      <c r="G498" s="4"/>
      <c r="H498" s="4"/>
      <c r="I498" s="4"/>
    </row>
    <row r="499" spans="2:9" ht="15">
      <c r="B499" s="265"/>
      <c r="C499" s="4"/>
      <c r="D499" s="4"/>
      <c r="E499" s="4"/>
      <c r="F499" s="265"/>
      <c r="G499" s="4"/>
      <c r="H499" s="4"/>
      <c r="I499" s="4"/>
    </row>
    <row r="500" spans="2:9" ht="15">
      <c r="B500" s="265"/>
      <c r="C500" s="4"/>
      <c r="D500" s="4"/>
      <c r="E500" s="4"/>
      <c r="F500" s="265"/>
      <c r="G500" s="4"/>
      <c r="H500" s="4"/>
      <c r="I500" s="4"/>
    </row>
    <row r="501" spans="2:9" ht="15">
      <c r="B501" s="265"/>
      <c r="C501" s="4"/>
      <c r="D501" s="4"/>
      <c r="E501" s="4"/>
      <c r="F501" s="265"/>
      <c r="G501" s="4"/>
      <c r="H501" s="4"/>
      <c r="I501" s="4"/>
    </row>
    <row r="502" spans="2:9" ht="15">
      <c r="B502" s="265"/>
      <c r="C502" s="4"/>
      <c r="D502" s="4"/>
      <c r="E502" s="4"/>
      <c r="F502" s="265"/>
      <c r="G502" s="4"/>
      <c r="H502" s="4"/>
      <c r="I502" s="4"/>
    </row>
    <row r="503" spans="2:9" ht="15">
      <c r="B503" s="265"/>
      <c r="C503" s="4"/>
      <c r="D503" s="4"/>
      <c r="E503" s="4"/>
      <c r="F503" s="265"/>
      <c r="G503" s="4"/>
      <c r="H503" s="4"/>
      <c r="I503" s="4"/>
    </row>
    <row r="504" spans="2:9" ht="15">
      <c r="B504" s="265"/>
      <c r="C504" s="4"/>
      <c r="D504" s="4"/>
      <c r="E504" s="4"/>
      <c r="F504" s="265"/>
      <c r="G504" s="4"/>
      <c r="H504" s="4"/>
      <c r="I504" s="4"/>
    </row>
    <row r="505" spans="2:9" ht="15">
      <c r="B505" s="265"/>
      <c r="C505" s="4"/>
      <c r="D505" s="4"/>
      <c r="E505" s="4"/>
      <c r="F505" s="265"/>
      <c r="G505" s="4"/>
      <c r="H505" s="4"/>
      <c r="I505" s="4"/>
    </row>
    <row r="506" spans="2:9" ht="15">
      <c r="B506" s="265"/>
      <c r="C506" s="4"/>
      <c r="D506" s="4"/>
      <c r="E506" s="4"/>
      <c r="F506" s="265"/>
      <c r="G506" s="4"/>
      <c r="H506" s="4"/>
      <c r="I506" s="4"/>
    </row>
    <row r="507" spans="2:9" ht="15">
      <c r="B507" s="265"/>
      <c r="C507" s="4"/>
      <c r="D507" s="4"/>
      <c r="E507" s="4"/>
      <c r="F507" s="265"/>
      <c r="G507" s="4"/>
      <c r="H507" s="4"/>
      <c r="I507" s="4"/>
    </row>
    <row r="508" spans="2:9" ht="15">
      <c r="B508" s="265"/>
      <c r="C508" s="4"/>
      <c r="D508" s="4"/>
      <c r="E508" s="4"/>
      <c r="F508" s="265"/>
      <c r="G508" s="4"/>
      <c r="H508" s="4"/>
      <c r="I508" s="4"/>
    </row>
    <row r="509" spans="2:9" ht="15">
      <c r="B509" s="265"/>
      <c r="C509" s="4"/>
      <c r="D509" s="4"/>
      <c r="E509" s="4"/>
      <c r="F509" s="265"/>
      <c r="G509" s="4"/>
      <c r="H509" s="4"/>
      <c r="I509" s="4"/>
    </row>
    <row r="510" spans="2:9" ht="15">
      <c r="B510" s="265"/>
      <c r="C510" s="4"/>
      <c r="D510" s="4"/>
      <c r="E510" s="4"/>
      <c r="F510" s="265"/>
      <c r="G510" s="4"/>
      <c r="H510" s="4"/>
      <c r="I510" s="4"/>
    </row>
    <row r="511" spans="2:9" ht="15">
      <c r="B511" s="265"/>
      <c r="C511" s="4"/>
      <c r="D511" s="4"/>
      <c r="E511" s="4"/>
      <c r="F511" s="265"/>
      <c r="G511" s="4"/>
      <c r="H511" s="4"/>
      <c r="I511" s="4"/>
    </row>
    <row r="512" spans="2:9" ht="15">
      <c r="B512" s="265"/>
      <c r="C512" s="4"/>
      <c r="D512" s="4"/>
      <c r="E512" s="4"/>
      <c r="F512" s="265"/>
      <c r="G512" s="4"/>
      <c r="H512" s="4"/>
      <c r="I512" s="4"/>
    </row>
    <row r="513" spans="2:9" ht="15">
      <c r="B513" s="265"/>
      <c r="C513" s="4"/>
      <c r="D513" s="4"/>
      <c r="E513" s="4"/>
      <c r="F513" s="265"/>
      <c r="G513" s="4"/>
      <c r="H513" s="4"/>
      <c r="I513" s="4"/>
    </row>
    <row r="514" spans="2:9" ht="15">
      <c r="B514" s="265"/>
      <c r="C514" s="4"/>
      <c r="D514" s="4"/>
      <c r="E514" s="4"/>
      <c r="F514" s="265"/>
      <c r="G514" s="4"/>
      <c r="H514" s="4"/>
      <c r="I514" s="4"/>
    </row>
    <row r="515" spans="2:9" ht="15">
      <c r="B515" s="265"/>
      <c r="C515" s="4"/>
      <c r="D515" s="4"/>
      <c r="E515" s="4"/>
      <c r="F515" s="265"/>
      <c r="G515" s="4"/>
      <c r="H515" s="4"/>
      <c r="I515" s="4"/>
    </row>
    <row r="516" spans="2:9" ht="15">
      <c r="B516" s="265"/>
      <c r="C516" s="4"/>
      <c r="D516" s="4"/>
      <c r="E516" s="4"/>
      <c r="F516" s="265"/>
      <c r="G516" s="4"/>
      <c r="H516" s="4"/>
      <c r="I516" s="4"/>
    </row>
    <row r="517" spans="2:9" ht="15">
      <c r="B517" s="265"/>
      <c r="C517" s="4"/>
      <c r="D517" s="4"/>
      <c r="E517" s="4"/>
      <c r="F517" s="265"/>
      <c r="G517" s="4"/>
      <c r="H517" s="4"/>
      <c r="I517" s="4"/>
    </row>
    <row r="518" spans="2:9" ht="15">
      <c r="B518" s="265"/>
      <c r="C518" s="4"/>
      <c r="D518" s="4"/>
      <c r="E518" s="4"/>
      <c r="F518" s="265"/>
      <c r="G518" s="4"/>
      <c r="H518" s="4"/>
      <c r="I518" s="4"/>
    </row>
    <row r="519" spans="2:9" ht="15">
      <c r="B519" s="265"/>
      <c r="C519" s="4"/>
      <c r="D519" s="4"/>
      <c r="E519" s="4"/>
      <c r="F519" s="265"/>
      <c r="G519" s="4"/>
      <c r="H519" s="4"/>
      <c r="I519" s="4"/>
    </row>
    <row r="520" spans="2:9" ht="15">
      <c r="B520" s="265"/>
      <c r="C520" s="4"/>
      <c r="D520" s="4"/>
      <c r="E520" s="4"/>
      <c r="F520" s="265"/>
      <c r="G520" s="4"/>
      <c r="H520" s="4"/>
      <c r="I520" s="4"/>
    </row>
    <row r="521" spans="2:9" ht="15">
      <c r="B521" s="265"/>
      <c r="C521" s="4"/>
      <c r="D521" s="4"/>
      <c r="E521" s="4"/>
      <c r="F521" s="265"/>
      <c r="G521" s="4"/>
      <c r="H521" s="4"/>
      <c r="I521" s="4"/>
    </row>
    <row r="522" spans="2:9" ht="15">
      <c r="B522" s="265"/>
      <c r="C522" s="4"/>
      <c r="D522" s="4"/>
      <c r="E522" s="4"/>
      <c r="F522" s="265"/>
      <c r="G522" s="4"/>
      <c r="H522" s="4"/>
      <c r="I522" s="4"/>
    </row>
    <row r="523" spans="2:9" ht="15">
      <c r="B523" s="265"/>
      <c r="C523" s="4"/>
      <c r="D523" s="4"/>
      <c r="E523" s="4"/>
      <c r="F523" s="265"/>
      <c r="G523" s="4"/>
      <c r="H523" s="4"/>
      <c r="I523" s="4"/>
    </row>
    <row r="524" spans="2:9" ht="15">
      <c r="B524" s="265"/>
      <c r="C524" s="4"/>
      <c r="D524" s="4"/>
      <c r="E524" s="4"/>
      <c r="F524" s="265"/>
      <c r="G524" s="4"/>
      <c r="H524" s="4"/>
      <c r="I524" s="4"/>
    </row>
    <row r="525" spans="2:9" ht="15">
      <c r="B525" s="265"/>
      <c r="C525" s="4"/>
      <c r="D525" s="4"/>
      <c r="E525" s="4"/>
      <c r="F525" s="265"/>
      <c r="G525" s="4"/>
      <c r="H525" s="4"/>
      <c r="I525" s="4"/>
    </row>
    <row r="526" spans="2:9" ht="15">
      <c r="B526" s="265"/>
      <c r="C526" s="4"/>
      <c r="D526" s="4"/>
      <c r="E526" s="4"/>
      <c r="F526" s="265"/>
      <c r="G526" s="4"/>
      <c r="H526" s="4"/>
      <c r="I526" s="4"/>
    </row>
    <row r="527" spans="2:9" ht="15">
      <c r="B527" s="265"/>
      <c r="C527" s="4"/>
      <c r="D527" s="4"/>
      <c r="E527" s="4"/>
      <c r="F527" s="265"/>
      <c r="G527" s="4"/>
      <c r="H527" s="4"/>
      <c r="I527" s="4"/>
    </row>
    <row r="528" spans="2:9" ht="15">
      <c r="B528" s="265"/>
      <c r="C528" s="4"/>
      <c r="D528" s="4"/>
      <c r="E528" s="4"/>
      <c r="F528" s="265"/>
      <c r="G528" s="4"/>
      <c r="H528" s="4"/>
      <c r="I528" s="4"/>
    </row>
    <row r="529" spans="2:9" ht="15">
      <c r="B529" s="265"/>
      <c r="C529" s="4"/>
      <c r="D529" s="4"/>
      <c r="E529" s="4"/>
      <c r="F529" s="265"/>
      <c r="G529" s="4"/>
      <c r="H529" s="4"/>
      <c r="I529" s="4"/>
    </row>
  </sheetData>
  <sheetProtection/>
  <printOptions horizontalCentered="1"/>
  <pageMargins left="0.49" right="0.52" top="0.984251968503937" bottom="0.984251968503937" header="0.511811023622047" footer="0.511811023622047"/>
  <pageSetup horizontalDpi="600" verticalDpi="600" orientation="portrait" paperSize="9" scale="68"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H73"/>
  <sheetViews>
    <sheetView showGridLines="0" zoomScale="80" zoomScaleNormal="80" zoomScalePageLayoutView="0" workbookViewId="0" topLeftCell="A37">
      <selection activeCell="D52" sqref="D52"/>
    </sheetView>
  </sheetViews>
  <sheetFormatPr defaultColWidth="10.25390625" defaultRowHeight="14.25"/>
  <cols>
    <col min="1" max="1" width="2.25390625" style="25" customWidth="1"/>
    <col min="2" max="2" width="45.25390625" style="25" customWidth="1"/>
    <col min="3" max="3" width="6.875" style="25" customWidth="1"/>
    <col min="4" max="4" width="14.125" style="24" customWidth="1"/>
    <col min="5" max="5" width="9.125" style="25" customWidth="1"/>
    <col min="6" max="6" width="14.375" style="25" customWidth="1"/>
    <col min="7" max="16384" width="10.25390625" style="25" customWidth="1"/>
  </cols>
  <sheetData>
    <row r="1" ht="16.5">
      <c r="A1" s="26" t="s">
        <v>33</v>
      </c>
    </row>
    <row r="2" ht="16.5">
      <c r="A2" s="26" t="s">
        <v>283</v>
      </c>
    </row>
    <row r="3" ht="16.5">
      <c r="A3" s="26" t="s">
        <v>376</v>
      </c>
    </row>
    <row r="5" ht="16.5">
      <c r="F5" s="56"/>
    </row>
    <row r="6" spans="4:6" ht="16.5">
      <c r="D6" s="70" t="s">
        <v>5</v>
      </c>
      <c r="E6" s="58"/>
      <c r="F6" s="227" t="s">
        <v>5</v>
      </c>
    </row>
    <row r="7" spans="3:6" ht="16.5">
      <c r="C7" s="26"/>
      <c r="D7" s="70" t="s">
        <v>370</v>
      </c>
      <c r="E7" s="58"/>
      <c r="F7" s="227" t="s">
        <v>267</v>
      </c>
    </row>
    <row r="8" spans="4:6" ht="16.5">
      <c r="D8" s="70" t="s">
        <v>6</v>
      </c>
      <c r="E8" s="58"/>
      <c r="F8" s="227" t="s">
        <v>6</v>
      </c>
    </row>
    <row r="9" ht="16.5">
      <c r="F9" s="166"/>
    </row>
    <row r="10" spans="1:6" ht="16.5">
      <c r="A10" s="26" t="s">
        <v>14</v>
      </c>
      <c r="F10" s="101"/>
    </row>
    <row r="11" spans="2:6" ht="16.5">
      <c r="B11" s="25" t="s">
        <v>3</v>
      </c>
      <c r="D11" s="24">
        <v>16444</v>
      </c>
      <c r="E11" s="24"/>
      <c r="F11" s="24">
        <v>19151</v>
      </c>
    </row>
    <row r="12" spans="2:7" ht="16.5">
      <c r="B12" s="25" t="s">
        <v>214</v>
      </c>
      <c r="D12" s="59">
        <v>0</v>
      </c>
      <c r="E12" s="24"/>
      <c r="F12" s="59">
        <v>0</v>
      </c>
      <c r="G12" s="59" t="s">
        <v>385</v>
      </c>
    </row>
    <row r="13" spans="2:6" ht="16.5">
      <c r="B13" s="25" t="s">
        <v>245</v>
      </c>
      <c r="D13" s="24">
        <v>25496</v>
      </c>
      <c r="E13" s="24"/>
      <c r="F13" s="24">
        <v>25308</v>
      </c>
    </row>
    <row r="14" spans="2:6" ht="16.5">
      <c r="B14" s="25" t="s">
        <v>220</v>
      </c>
      <c r="D14" s="24">
        <v>92.65</v>
      </c>
      <c r="E14" s="24"/>
      <c r="F14" s="24">
        <v>92.65</v>
      </c>
    </row>
    <row r="15" spans="5:6" ht="4.5" customHeight="1">
      <c r="E15" s="24"/>
      <c r="F15" s="101"/>
    </row>
    <row r="16" spans="4:6" ht="20.25" customHeight="1">
      <c r="D16" s="60">
        <f>SUM(D11:D15)</f>
        <v>42032.65</v>
      </c>
      <c r="E16" s="24"/>
      <c r="F16" s="167">
        <f>SUM(F11:F15)-1</f>
        <v>44550.65</v>
      </c>
    </row>
    <row r="17" spans="5:6" ht="16.5">
      <c r="E17" s="24"/>
      <c r="F17" s="101"/>
    </row>
    <row r="18" spans="1:6" ht="16.5">
      <c r="A18" s="26" t="s">
        <v>15</v>
      </c>
      <c r="E18" s="24"/>
      <c r="F18" s="101"/>
    </row>
    <row r="19" spans="2:6" ht="16.5">
      <c r="B19" s="25" t="s">
        <v>16</v>
      </c>
      <c r="D19" s="61">
        <v>792</v>
      </c>
      <c r="E19" s="24"/>
      <c r="F19" s="61">
        <v>885</v>
      </c>
    </row>
    <row r="20" spans="2:8" ht="16.5">
      <c r="B20" s="25" t="s">
        <v>183</v>
      </c>
      <c r="D20" s="61">
        <v>11197</v>
      </c>
      <c r="E20" s="24"/>
      <c r="F20" s="61">
        <v>6400</v>
      </c>
      <c r="G20" s="78"/>
      <c r="H20" s="78"/>
    </row>
    <row r="21" spans="2:6" ht="16.5">
      <c r="B21" s="25" t="s">
        <v>22</v>
      </c>
      <c r="D21" s="61">
        <v>407</v>
      </c>
      <c r="E21" s="24"/>
      <c r="F21" s="61">
        <v>435</v>
      </c>
    </row>
    <row r="22" spans="2:6" ht="16.5">
      <c r="B22" s="25" t="s">
        <v>260</v>
      </c>
      <c r="D22" s="233">
        <v>0</v>
      </c>
      <c r="E22" s="24"/>
      <c r="F22" s="61">
        <v>224</v>
      </c>
    </row>
    <row r="23" spans="4:6" ht="6" customHeight="1">
      <c r="D23" s="62"/>
      <c r="E23" s="24"/>
      <c r="F23" s="168"/>
    </row>
    <row r="24" spans="4:6" ht="16.5">
      <c r="D24" s="61">
        <f>SUM(D19:D23)</f>
        <v>12396</v>
      </c>
      <c r="E24" s="24"/>
      <c r="F24" s="101">
        <f>SUM(F19:F23)</f>
        <v>7944</v>
      </c>
    </row>
    <row r="25" spans="2:6" ht="16.5">
      <c r="B25" s="25" t="s">
        <v>176</v>
      </c>
      <c r="D25" s="59">
        <v>4677.539</v>
      </c>
      <c r="E25" s="24"/>
      <c r="F25" s="59">
        <v>14432</v>
      </c>
    </row>
    <row r="26" spans="4:6" ht="4.5" customHeight="1">
      <c r="D26" s="62"/>
      <c r="E26" s="24"/>
      <c r="F26" s="168"/>
    </row>
    <row r="27" spans="4:6" ht="20.25" customHeight="1" hidden="1">
      <c r="D27" s="61">
        <f>SUM(D19:D21)</f>
        <v>12396</v>
      </c>
      <c r="E27" s="61"/>
      <c r="F27" s="169">
        <f>SUM(F19:F21)</f>
        <v>7720</v>
      </c>
    </row>
    <row r="28" spans="2:6" ht="20.25" customHeight="1" hidden="1">
      <c r="B28" s="25" t="s">
        <v>176</v>
      </c>
      <c r="D28" s="170" t="s">
        <v>130</v>
      </c>
      <c r="E28" s="24"/>
      <c r="F28" s="171" t="s">
        <v>130</v>
      </c>
    </row>
    <row r="29" spans="4:6" ht="20.25" customHeight="1">
      <c r="D29" s="60">
        <f>SUM(D24:D26)</f>
        <v>17073.539</v>
      </c>
      <c r="E29" s="24"/>
      <c r="F29" s="167">
        <f>SUM(F24:F26)</f>
        <v>22376</v>
      </c>
    </row>
    <row r="30" spans="1:6" ht="17.25" thickBot="1">
      <c r="A30" s="26" t="s">
        <v>188</v>
      </c>
      <c r="D30" s="63">
        <f>D16+D29+1</f>
        <v>59107.189</v>
      </c>
      <c r="E30" s="24"/>
      <c r="F30" s="172">
        <f>F16+F29+1</f>
        <v>66927.65</v>
      </c>
    </row>
    <row r="31" ht="16.5">
      <c r="F31" s="173"/>
    </row>
    <row r="32" spans="1:6" ht="16.5">
      <c r="A32" s="26" t="s">
        <v>193</v>
      </c>
      <c r="B32" s="26"/>
      <c r="C32" s="26"/>
      <c r="E32" s="24"/>
      <c r="F32" s="101"/>
    </row>
    <row r="33" spans="1:6" ht="16.5">
      <c r="A33" s="26" t="s">
        <v>284</v>
      </c>
      <c r="E33" s="24"/>
      <c r="F33" s="101"/>
    </row>
    <row r="34" spans="2:6" ht="16.5">
      <c r="B34" s="25" t="s">
        <v>7</v>
      </c>
      <c r="D34" s="24">
        <v>89050.667</v>
      </c>
      <c r="E34" s="24"/>
      <c r="F34" s="24">
        <v>89050.667</v>
      </c>
    </row>
    <row r="35" spans="2:6" ht="16.5">
      <c r="B35" s="25" t="s">
        <v>0</v>
      </c>
      <c r="D35" s="174">
        <v>-57248</v>
      </c>
      <c r="E35" s="24"/>
      <c r="F35" s="174">
        <v>-51782</v>
      </c>
    </row>
    <row r="36" spans="4:6" ht="4.5" customHeight="1">
      <c r="D36" s="168"/>
      <c r="E36" s="24"/>
      <c r="F36" s="168"/>
    </row>
    <row r="37" spans="2:6" ht="19.5" customHeight="1">
      <c r="B37" s="25" t="s">
        <v>285</v>
      </c>
      <c r="D37" s="169"/>
      <c r="E37" s="24"/>
      <c r="F37" s="169"/>
    </row>
    <row r="38" spans="2:6" ht="19.5" customHeight="1">
      <c r="B38" s="25" t="s">
        <v>127</v>
      </c>
      <c r="D38" s="101">
        <f>SUM(D34:D35)</f>
        <v>31802.667</v>
      </c>
      <c r="E38" s="24"/>
      <c r="F38" s="101">
        <f>SUM(F34:F35)</f>
        <v>37268.667</v>
      </c>
    </row>
    <row r="39" spans="2:6" ht="19.5" customHeight="1">
      <c r="B39" s="25" t="s">
        <v>39</v>
      </c>
      <c r="D39" s="174">
        <v>-315</v>
      </c>
      <c r="E39" s="24"/>
      <c r="F39" s="101">
        <v>898</v>
      </c>
    </row>
    <row r="40" spans="4:6" ht="5.25" customHeight="1">
      <c r="D40" s="62"/>
      <c r="E40" s="24"/>
      <c r="F40" s="168"/>
    </row>
    <row r="41" spans="4:6" ht="5.25" customHeight="1">
      <c r="D41" s="61"/>
      <c r="E41" s="24"/>
      <c r="F41" s="169"/>
    </row>
    <row r="42" spans="2:6" ht="19.5" customHeight="1">
      <c r="B42" s="25" t="s">
        <v>194</v>
      </c>
      <c r="D42" s="62">
        <f>SUM(D38:D40)</f>
        <v>31487.667</v>
      </c>
      <c r="E42" s="24"/>
      <c r="F42" s="168">
        <f>SUM(F38:F40)</f>
        <v>38166.667</v>
      </c>
    </row>
    <row r="43" spans="5:6" ht="14.25" customHeight="1">
      <c r="E43" s="24"/>
      <c r="F43" s="101"/>
    </row>
    <row r="44" spans="1:6" ht="15" customHeight="1">
      <c r="A44" s="26" t="s">
        <v>124</v>
      </c>
      <c r="E44" s="24"/>
      <c r="F44" s="101"/>
    </row>
    <row r="45" spans="2:6" ht="18.75" customHeight="1">
      <c r="B45" s="25" t="s">
        <v>117</v>
      </c>
      <c r="D45" s="59">
        <v>7467</v>
      </c>
      <c r="E45" s="24"/>
      <c r="F45" s="59">
        <v>6486</v>
      </c>
    </row>
    <row r="46" spans="2:7" ht="18.75" customHeight="1">
      <c r="B46" s="25" t="s">
        <v>45</v>
      </c>
      <c r="D46" s="24">
        <v>3769.09</v>
      </c>
      <c r="E46" s="24"/>
      <c r="F46" s="24">
        <v>3769</v>
      </c>
      <c r="G46" s="78"/>
    </row>
    <row r="47" spans="5:6" ht="3.75" customHeight="1">
      <c r="E47" s="24"/>
      <c r="F47" s="101"/>
    </row>
    <row r="48" spans="4:6" ht="20.25" customHeight="1">
      <c r="D48" s="60">
        <f>SUM(D45:D47)</f>
        <v>11236.09</v>
      </c>
      <c r="E48" s="24"/>
      <c r="F48" s="167">
        <f>SUM(F45:F47)+1</f>
        <v>10256</v>
      </c>
    </row>
    <row r="49" spans="5:6" ht="16.5">
      <c r="E49" s="24"/>
      <c r="F49" s="101"/>
    </row>
    <row r="50" spans="1:6" ht="16.5">
      <c r="A50" s="26" t="s">
        <v>17</v>
      </c>
      <c r="B50" s="65"/>
      <c r="C50" s="65"/>
      <c r="E50" s="24"/>
      <c r="F50" s="101"/>
    </row>
    <row r="51" spans="2:6" ht="16.5">
      <c r="B51" s="25" t="s">
        <v>26</v>
      </c>
      <c r="D51" s="24">
        <v>10595</v>
      </c>
      <c r="E51" s="24"/>
      <c r="F51" s="24">
        <v>8889</v>
      </c>
    </row>
    <row r="52" spans="2:6" ht="16.5">
      <c r="B52" s="25" t="s">
        <v>117</v>
      </c>
      <c r="D52" s="59">
        <v>4570</v>
      </c>
      <c r="E52" s="24"/>
      <c r="F52" s="59">
        <v>8302</v>
      </c>
    </row>
    <row r="53" spans="2:6" ht="16.5">
      <c r="B53" s="25" t="s">
        <v>158</v>
      </c>
      <c r="D53" s="24">
        <v>1218</v>
      </c>
      <c r="E53" s="24"/>
      <c r="F53" s="24">
        <v>1204</v>
      </c>
    </row>
    <row r="54" spans="4:6" ht="3.75" customHeight="1">
      <c r="D54" s="62"/>
      <c r="E54" s="24"/>
      <c r="F54" s="168"/>
    </row>
    <row r="55" spans="4:6" ht="20.25" customHeight="1" hidden="1">
      <c r="D55" s="61">
        <f>SUM(D51:D53)</f>
        <v>16383</v>
      </c>
      <c r="E55" s="24"/>
      <c r="F55" s="169">
        <f>SUM(F51:F53)</f>
        <v>18395</v>
      </c>
    </row>
    <row r="56" spans="2:6" ht="20.25" customHeight="1" hidden="1">
      <c r="B56" s="25" t="s">
        <v>155</v>
      </c>
      <c r="D56" s="61"/>
      <c r="E56" s="24"/>
      <c r="F56" s="169"/>
    </row>
    <row r="57" spans="2:6" ht="20.25" customHeight="1" hidden="1">
      <c r="B57" s="25" t="s">
        <v>156</v>
      </c>
      <c r="D57" s="170" t="s">
        <v>130</v>
      </c>
      <c r="E57" s="24"/>
      <c r="F57" s="171" t="s">
        <v>130</v>
      </c>
    </row>
    <row r="58" spans="4:6" ht="20.25" customHeight="1">
      <c r="D58" s="61">
        <f>SUM(D55:D57)</f>
        <v>16383</v>
      </c>
      <c r="E58" s="24"/>
      <c r="F58" s="169">
        <f>SUM(F55:F57)-1</f>
        <v>18394</v>
      </c>
    </row>
    <row r="59" spans="2:6" ht="20.25" customHeight="1">
      <c r="B59" s="25" t="s">
        <v>189</v>
      </c>
      <c r="D59" s="61"/>
      <c r="E59" s="24"/>
      <c r="F59" s="169"/>
    </row>
    <row r="60" spans="2:6" ht="20.25" customHeight="1">
      <c r="B60" s="25" t="s">
        <v>190</v>
      </c>
      <c r="D60" s="61">
        <v>0</v>
      </c>
      <c r="E60" s="24"/>
      <c r="F60" s="61">
        <v>111</v>
      </c>
    </row>
    <row r="61" spans="4:6" ht="20.25" customHeight="1">
      <c r="D61" s="60">
        <f>SUM(D58:D60)</f>
        <v>16383</v>
      </c>
      <c r="E61" s="24"/>
      <c r="F61" s="167">
        <f>SUM(F58:F60)</f>
        <v>18505</v>
      </c>
    </row>
    <row r="62" spans="2:6" ht="20.25" customHeight="1">
      <c r="B62" s="25" t="s">
        <v>191</v>
      </c>
      <c r="D62" s="60">
        <f>D48+D61</f>
        <v>27619.09</v>
      </c>
      <c r="E62" s="24"/>
      <c r="F62" s="167">
        <f>F48+F61</f>
        <v>28761</v>
      </c>
    </row>
    <row r="63" spans="1:6" ht="20.25" customHeight="1" thickBot="1">
      <c r="A63" s="26" t="s">
        <v>192</v>
      </c>
      <c r="D63" s="63">
        <f>D42+D62</f>
        <v>59106.757</v>
      </c>
      <c r="E63" s="24"/>
      <c r="F63" s="172">
        <f>F42+F62</f>
        <v>66927.667</v>
      </c>
    </row>
    <row r="64" spans="4:6" ht="20.25" customHeight="1">
      <c r="D64" s="61"/>
      <c r="E64" s="24"/>
      <c r="F64" s="169"/>
    </row>
    <row r="65" spans="5:6" ht="16.5">
      <c r="E65" s="24"/>
      <c r="F65" s="24"/>
    </row>
    <row r="66" spans="1:6" ht="16.5">
      <c r="A66" s="25" t="s">
        <v>175</v>
      </c>
      <c r="E66" s="24"/>
      <c r="F66" s="24"/>
    </row>
    <row r="67" spans="1:6" ht="16.5">
      <c r="A67" s="25" t="s">
        <v>342</v>
      </c>
      <c r="D67" s="66">
        <f>ROUND(D38/D34,2)</f>
        <v>0.36</v>
      </c>
      <c r="E67" s="24"/>
      <c r="F67" s="66">
        <f>ROUND(F38/F34,2)</f>
        <v>0.42</v>
      </c>
    </row>
    <row r="68" spans="5:6" ht="16.5">
      <c r="E68" s="24"/>
      <c r="F68" s="24"/>
    </row>
    <row r="69" spans="5:6" ht="16.5">
      <c r="E69" s="24"/>
      <c r="F69" s="24"/>
    </row>
    <row r="70" spans="5:6" ht="16.5">
      <c r="E70" s="24"/>
      <c r="F70" s="24"/>
    </row>
    <row r="71" spans="1:6" ht="16.5">
      <c r="A71" s="25" t="s">
        <v>286</v>
      </c>
      <c r="E71" s="24"/>
      <c r="F71" s="24"/>
    </row>
    <row r="72" spans="1:6" ht="16.5">
      <c r="A72" s="25" t="s">
        <v>270</v>
      </c>
      <c r="E72" s="24"/>
      <c r="F72" s="24"/>
    </row>
    <row r="73" spans="1:6" ht="16.5">
      <c r="A73" s="25" t="s">
        <v>146</v>
      </c>
      <c r="E73" s="24"/>
      <c r="F73" s="24"/>
    </row>
  </sheetData>
  <sheetProtection/>
  <printOptions horizontalCentered="1"/>
  <pageMargins left="0.6692913385826772" right="0.7874015748031497" top="0.7086614173228347" bottom="0.984251968503937" header="0.5118110236220472" footer="0.5118110236220472"/>
  <pageSetup firstPageNumber="2" useFirstPageNumber="1" fitToHeight="1" fitToWidth="1" horizontalDpi="600" verticalDpi="600" orientation="portrait" paperSize="9" scale="6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61"/>
  <sheetViews>
    <sheetView showGridLines="0" zoomScale="75" zoomScaleNormal="75" zoomScalePageLayoutView="0" workbookViewId="0" topLeftCell="A7">
      <selection activeCell="A2" sqref="A2"/>
    </sheetView>
  </sheetViews>
  <sheetFormatPr defaultColWidth="9.00390625" defaultRowHeight="14.25"/>
  <cols>
    <col min="1" max="1" width="33.75390625" style="24" customWidth="1"/>
    <col min="2" max="2" width="16.50390625" style="24" customWidth="1"/>
    <col min="3" max="3" width="17.25390625" style="24" customWidth="1"/>
    <col min="4" max="4" width="14.625" style="24" hidden="1" customWidth="1"/>
    <col min="5" max="5" width="14.00390625" style="24" hidden="1" customWidth="1"/>
    <col min="6" max="6" width="15.625" style="24" customWidth="1"/>
    <col min="7" max="7" width="11.875" style="24" customWidth="1"/>
    <col min="8" max="8" width="11.00390625" style="24" customWidth="1"/>
    <col min="9" max="16384" width="9.00390625" style="24" customWidth="1"/>
  </cols>
  <sheetData>
    <row r="1" ht="16.5">
      <c r="A1" s="67" t="s">
        <v>33</v>
      </c>
    </row>
    <row r="2" ht="16.5">
      <c r="A2" s="67" t="s">
        <v>44</v>
      </c>
    </row>
    <row r="3" ht="16.5">
      <c r="A3" s="67" t="s">
        <v>377</v>
      </c>
    </row>
    <row r="6" spans="2:8" ht="16.5">
      <c r="B6" s="67" t="s">
        <v>287</v>
      </c>
      <c r="C6" s="67"/>
      <c r="D6" s="67"/>
      <c r="G6" s="57" t="s">
        <v>128</v>
      </c>
      <c r="H6" s="57" t="s">
        <v>1</v>
      </c>
    </row>
    <row r="7" spans="2:8" ht="16.5">
      <c r="B7" s="321" t="s">
        <v>288</v>
      </c>
      <c r="C7" s="321"/>
      <c r="D7" s="68"/>
      <c r="E7" s="61"/>
      <c r="F7" s="69" t="s">
        <v>46</v>
      </c>
      <c r="G7" s="69" t="s">
        <v>129</v>
      </c>
      <c r="H7" s="57" t="s">
        <v>134</v>
      </c>
    </row>
    <row r="8" spans="2:7" ht="16.5">
      <c r="B8" s="61"/>
      <c r="C8" s="68"/>
      <c r="D8" s="68"/>
      <c r="E8" s="61"/>
      <c r="F8" s="69" t="s">
        <v>25</v>
      </c>
      <c r="G8" s="69"/>
    </row>
    <row r="9" spans="2:7" ht="16.5">
      <c r="B9" s="61"/>
      <c r="C9" s="68"/>
      <c r="D9" s="68"/>
      <c r="E9" s="61"/>
      <c r="F9" s="69" t="s">
        <v>133</v>
      </c>
      <c r="G9" s="69"/>
    </row>
    <row r="10" spans="2:8" ht="16.5">
      <c r="B10" s="57" t="s">
        <v>12</v>
      </c>
      <c r="C10" s="57" t="s">
        <v>23</v>
      </c>
      <c r="D10" s="57" t="s">
        <v>186</v>
      </c>
      <c r="E10" s="57" t="s">
        <v>34</v>
      </c>
      <c r="F10" s="57" t="s">
        <v>49</v>
      </c>
      <c r="G10" s="70"/>
      <c r="H10" s="70"/>
    </row>
    <row r="11" spans="2:8" ht="16.5">
      <c r="B11" s="57" t="s">
        <v>13</v>
      </c>
      <c r="C11" s="57" t="s">
        <v>24</v>
      </c>
      <c r="D11" s="57" t="s">
        <v>187</v>
      </c>
      <c r="E11" s="57" t="s">
        <v>35</v>
      </c>
      <c r="F11" s="57" t="s">
        <v>50</v>
      </c>
      <c r="G11" s="57"/>
      <c r="H11" s="57"/>
    </row>
    <row r="12" spans="1:8" ht="16.5">
      <c r="A12" s="175" t="s">
        <v>221</v>
      </c>
      <c r="B12" s="57" t="s">
        <v>6</v>
      </c>
      <c r="C12" s="57" t="s">
        <v>6</v>
      </c>
      <c r="D12" s="57" t="s">
        <v>6</v>
      </c>
      <c r="E12" s="57" t="s">
        <v>6</v>
      </c>
      <c r="F12" s="57" t="s">
        <v>6</v>
      </c>
      <c r="G12" s="57" t="s">
        <v>6</v>
      </c>
      <c r="H12" s="57" t="s">
        <v>6</v>
      </c>
    </row>
    <row r="13" spans="1:8" ht="16.5">
      <c r="A13" s="176" t="s">
        <v>378</v>
      </c>
      <c r="B13" s="70"/>
      <c r="C13" s="70"/>
      <c r="D13" s="70"/>
      <c r="E13" s="70"/>
      <c r="F13" s="70"/>
      <c r="G13" s="70"/>
      <c r="H13" s="70"/>
    </row>
    <row r="15" spans="1:8" s="101" customFormat="1" ht="16.5">
      <c r="A15" s="101" t="s">
        <v>271</v>
      </c>
      <c r="B15" s="174">
        <v>89051</v>
      </c>
      <c r="C15" s="174">
        <v>9626</v>
      </c>
      <c r="D15" s="267" t="s">
        <v>130</v>
      </c>
      <c r="E15" s="267" t="s">
        <v>130</v>
      </c>
      <c r="F15" s="174">
        <f>-61320</f>
        <v>-61320</v>
      </c>
      <c r="G15" s="174">
        <v>898</v>
      </c>
      <c r="H15" s="174">
        <f>SUM(B15:G15)</f>
        <v>38255</v>
      </c>
    </row>
    <row r="16" spans="2:8" s="101" customFormat="1" ht="16.5" hidden="1">
      <c r="B16" s="174"/>
      <c r="C16" s="174"/>
      <c r="D16" s="174"/>
      <c r="E16" s="174"/>
      <c r="F16" s="174"/>
      <c r="G16" s="174"/>
      <c r="H16" s="174"/>
    </row>
    <row r="17" spans="1:8" s="101" customFormat="1" ht="16.5" customHeight="1" hidden="1">
      <c r="A17" s="101" t="s">
        <v>125</v>
      </c>
      <c r="B17" s="174"/>
      <c r="C17" s="174"/>
      <c r="D17" s="174"/>
      <c r="E17" s="174"/>
      <c r="F17" s="174"/>
      <c r="G17" s="174"/>
      <c r="H17" s="174"/>
    </row>
    <row r="18" spans="1:9" s="101" customFormat="1" ht="16.5" customHeight="1" hidden="1">
      <c r="A18" s="101" t="s">
        <v>126</v>
      </c>
      <c r="B18" s="268">
        <v>0</v>
      </c>
      <c r="C18" s="268">
        <v>0</v>
      </c>
      <c r="D18" s="269" t="s">
        <v>130</v>
      </c>
      <c r="E18" s="269" t="s">
        <v>130</v>
      </c>
      <c r="F18" s="269" t="s">
        <v>130</v>
      </c>
      <c r="G18" s="269" t="s">
        <v>130</v>
      </c>
      <c r="H18" s="268">
        <f>SUM(B18:G18)</f>
        <v>0</v>
      </c>
      <c r="I18" s="268"/>
    </row>
    <row r="19" spans="2:8" s="101" customFormat="1" ht="16.5" customHeight="1">
      <c r="B19" s="174"/>
      <c r="C19" s="174"/>
      <c r="D19" s="174"/>
      <c r="E19" s="174"/>
      <c r="F19" s="174"/>
      <c r="G19" s="174"/>
      <c r="H19" s="174"/>
    </row>
    <row r="20" spans="1:8" s="101" customFormat="1" ht="16.5" customHeight="1" hidden="1">
      <c r="A20" s="101" t="s">
        <v>131</v>
      </c>
      <c r="B20" s="174"/>
      <c r="C20" s="174"/>
      <c r="D20" s="174"/>
      <c r="E20" s="174"/>
      <c r="F20" s="174"/>
      <c r="G20" s="174"/>
      <c r="H20" s="174"/>
    </row>
    <row r="21" spans="1:8" s="101" customFormat="1" ht="16.5" customHeight="1" hidden="1">
      <c r="A21" s="101" t="s">
        <v>132</v>
      </c>
      <c r="B21" s="270" t="s">
        <v>130</v>
      </c>
      <c r="C21" s="270" t="s">
        <v>130</v>
      </c>
      <c r="D21" s="270" t="s">
        <v>130</v>
      </c>
      <c r="E21" s="270" t="s">
        <v>130</v>
      </c>
      <c r="F21" s="270">
        <v>0</v>
      </c>
      <c r="G21" s="271">
        <v>0</v>
      </c>
      <c r="H21" s="271">
        <f>SUM(B21:G21)</f>
        <v>0</v>
      </c>
    </row>
    <row r="22" spans="2:8" s="101" customFormat="1" ht="16.5" customHeight="1" hidden="1">
      <c r="B22" s="174"/>
      <c r="C22" s="174"/>
      <c r="D22" s="174"/>
      <c r="E22" s="174"/>
      <c r="F22" s="174"/>
      <c r="G22" s="174"/>
      <c r="H22" s="174"/>
    </row>
    <row r="23" spans="1:8" s="101" customFormat="1" ht="16.5" customHeight="1" hidden="1">
      <c r="A23" s="101" t="s">
        <v>197</v>
      </c>
      <c r="B23" s="269" t="s">
        <v>130</v>
      </c>
      <c r="C23" s="174">
        <v>0</v>
      </c>
      <c r="D23" s="269" t="s">
        <v>130</v>
      </c>
      <c r="E23" s="269" t="s">
        <v>130</v>
      </c>
      <c r="F23" s="269" t="s">
        <v>130</v>
      </c>
      <c r="G23" s="269">
        <v>0</v>
      </c>
      <c r="H23" s="174">
        <f>SUM(B23:G23)</f>
        <v>0</v>
      </c>
    </row>
    <row r="24" spans="2:8" s="101" customFormat="1" ht="16.5" hidden="1">
      <c r="B24" s="174"/>
      <c r="C24" s="174"/>
      <c r="D24" s="174"/>
      <c r="E24" s="174"/>
      <c r="F24" s="174"/>
      <c r="G24" s="174"/>
      <c r="H24" s="174"/>
    </row>
    <row r="25" spans="1:8" s="101" customFormat="1" ht="16.5">
      <c r="A25" s="101" t="s">
        <v>198</v>
      </c>
      <c r="B25" s="267" t="s">
        <v>130</v>
      </c>
      <c r="C25" s="267" t="s">
        <v>130</v>
      </c>
      <c r="D25" s="267" t="s">
        <v>130</v>
      </c>
      <c r="E25" s="267" t="s">
        <v>130</v>
      </c>
      <c r="F25" s="174">
        <v>-5554</v>
      </c>
      <c r="G25" s="174">
        <v>-1213</v>
      </c>
      <c r="H25" s="174">
        <f>SUM(B25:G25)</f>
        <v>-6767</v>
      </c>
    </row>
    <row r="26" spans="2:8" s="101" customFormat="1" ht="16.5">
      <c r="B26" s="174"/>
      <c r="C26" s="174"/>
      <c r="D26" s="174"/>
      <c r="E26" s="174"/>
      <c r="F26" s="174"/>
      <c r="G26" s="174"/>
      <c r="H26" s="174"/>
    </row>
    <row r="27" spans="1:8" s="101" customFormat="1" ht="16.5" hidden="1">
      <c r="A27" s="101" t="s">
        <v>47</v>
      </c>
      <c r="B27" s="174">
        <v>0</v>
      </c>
      <c r="C27" s="174">
        <v>0</v>
      </c>
      <c r="D27" s="174"/>
      <c r="E27" s="174">
        <v>0</v>
      </c>
      <c r="F27" s="174">
        <v>0</v>
      </c>
      <c r="G27" s="174">
        <v>0</v>
      </c>
      <c r="H27" s="174">
        <f>SUM(B27:G27)</f>
        <v>0</v>
      </c>
    </row>
    <row r="28" spans="2:8" s="101" customFormat="1" ht="16.5" hidden="1">
      <c r="B28" s="174"/>
      <c r="C28" s="174"/>
      <c r="D28" s="174"/>
      <c r="E28" s="174"/>
      <c r="F28" s="174"/>
      <c r="G28" s="174"/>
      <c r="H28" s="174"/>
    </row>
    <row r="29" spans="1:8" s="101" customFormat="1" ht="16.5" hidden="1">
      <c r="A29" s="101" t="s">
        <v>37</v>
      </c>
      <c r="B29" s="174"/>
      <c r="C29" s="174"/>
      <c r="D29" s="174"/>
      <c r="E29" s="174"/>
      <c r="F29" s="174"/>
      <c r="G29" s="174"/>
      <c r="H29" s="174"/>
    </row>
    <row r="30" spans="1:8" s="101" customFormat="1" ht="16.5" hidden="1">
      <c r="A30" s="101" t="s">
        <v>38</v>
      </c>
      <c r="B30" s="174">
        <v>0</v>
      </c>
      <c r="C30" s="174">
        <v>0</v>
      </c>
      <c r="D30" s="174"/>
      <c r="E30" s="174">
        <v>0</v>
      </c>
      <c r="F30" s="174">
        <v>0</v>
      </c>
      <c r="G30" s="174">
        <v>0</v>
      </c>
      <c r="H30" s="174">
        <f>SUM(B30:G30)</f>
        <v>0</v>
      </c>
    </row>
    <row r="31" spans="2:8" s="101" customFormat="1" ht="16.5" hidden="1">
      <c r="B31" s="174"/>
      <c r="C31" s="174"/>
      <c r="D31" s="174"/>
      <c r="E31" s="174"/>
      <c r="F31" s="174"/>
      <c r="G31" s="174"/>
      <c r="H31" s="174"/>
    </row>
    <row r="32" spans="1:8" s="101" customFormat="1" ht="17.25" thickBot="1">
      <c r="A32" s="101" t="s">
        <v>379</v>
      </c>
      <c r="B32" s="250">
        <f aca="true" t="shared" si="0" ref="B32:G32">SUM(B15:B31)</f>
        <v>89051</v>
      </c>
      <c r="C32" s="250">
        <f t="shared" si="0"/>
        <v>9626</v>
      </c>
      <c r="D32" s="272" t="s">
        <v>130</v>
      </c>
      <c r="E32" s="273">
        <f t="shared" si="0"/>
        <v>0</v>
      </c>
      <c r="F32" s="250">
        <f>SUM(F15:F31)</f>
        <v>-66874</v>
      </c>
      <c r="G32" s="250">
        <f t="shared" si="0"/>
        <v>-315</v>
      </c>
      <c r="H32" s="250">
        <f>SUM(H15:H31)</f>
        <v>31488</v>
      </c>
    </row>
    <row r="35" ht="16.5">
      <c r="A35" s="175" t="s">
        <v>221</v>
      </c>
    </row>
    <row r="36" ht="16.5">
      <c r="A36" s="176" t="s">
        <v>380</v>
      </c>
    </row>
    <row r="37" ht="16.5">
      <c r="A37" s="178"/>
    </row>
    <row r="38" spans="1:8" ht="16.5">
      <c r="A38" s="24" t="s">
        <v>262</v>
      </c>
      <c r="B38" s="64">
        <v>89051</v>
      </c>
      <c r="C38" s="64">
        <v>9626</v>
      </c>
      <c r="D38" s="71" t="s">
        <v>130</v>
      </c>
      <c r="E38" s="71" t="s">
        <v>130</v>
      </c>
      <c r="F38" s="64">
        <v>-49928</v>
      </c>
      <c r="G38" s="64">
        <v>940</v>
      </c>
      <c r="H38" s="228">
        <f>SUM(B38:G38)</f>
        <v>49689</v>
      </c>
    </row>
    <row r="39" spans="2:8" ht="16.5" hidden="1">
      <c r="B39" s="228"/>
      <c r="C39" s="228"/>
      <c r="D39" s="228"/>
      <c r="E39" s="228"/>
      <c r="F39" s="228"/>
      <c r="G39" s="228"/>
      <c r="H39" s="228"/>
    </row>
    <row r="40" spans="1:8" ht="16.5" customHeight="1" hidden="1">
      <c r="A40" s="24" t="s">
        <v>125</v>
      </c>
      <c r="B40" s="228"/>
      <c r="C40" s="228"/>
      <c r="D40" s="228"/>
      <c r="E40" s="228"/>
      <c r="F40" s="228"/>
      <c r="G40" s="228"/>
      <c r="H40" s="228"/>
    </row>
    <row r="41" spans="1:8" ht="16.5" customHeight="1" hidden="1">
      <c r="A41" s="24" t="s">
        <v>258</v>
      </c>
      <c r="B41" s="228">
        <v>0</v>
      </c>
      <c r="C41" s="228">
        <v>0</v>
      </c>
      <c r="D41" s="228">
        <v>0</v>
      </c>
      <c r="E41" s="229" t="s">
        <v>130</v>
      </c>
      <c r="F41" s="229" t="s">
        <v>130</v>
      </c>
      <c r="G41" s="229" t="s">
        <v>130</v>
      </c>
      <c r="H41" s="228">
        <f>SUM(B41:G41)</f>
        <v>0</v>
      </c>
    </row>
    <row r="42" spans="2:8" ht="16.5" customHeight="1" hidden="1">
      <c r="B42" s="228"/>
      <c r="C42" s="228"/>
      <c r="D42" s="228"/>
      <c r="E42" s="228"/>
      <c r="F42" s="228"/>
      <c r="G42" s="228"/>
      <c r="H42" s="228"/>
    </row>
    <row r="43" spans="1:8" ht="16.5" customHeight="1" hidden="1">
      <c r="A43" s="24" t="s">
        <v>131</v>
      </c>
      <c r="B43" s="228"/>
      <c r="C43" s="228"/>
      <c r="D43" s="228">
        <v>0</v>
      </c>
      <c r="E43" s="228"/>
      <c r="F43" s="228"/>
      <c r="G43" s="228"/>
      <c r="H43" s="228"/>
    </row>
    <row r="44" spans="1:9" ht="16.5" customHeight="1" hidden="1">
      <c r="A44" s="24" t="s">
        <v>132</v>
      </c>
      <c r="B44" s="229" t="s">
        <v>130</v>
      </c>
      <c r="C44" s="229" t="s">
        <v>130</v>
      </c>
      <c r="D44" s="228">
        <v>0</v>
      </c>
      <c r="E44" s="229" t="s">
        <v>130</v>
      </c>
      <c r="F44" s="229" t="s">
        <v>130</v>
      </c>
      <c r="G44" s="229">
        <v>0</v>
      </c>
      <c r="H44" s="229">
        <f>SUM(B44:G44)</f>
        <v>0</v>
      </c>
      <c r="I44" s="54"/>
    </row>
    <row r="45" spans="2:8" ht="16.5" customHeight="1">
      <c r="B45" s="228"/>
      <c r="C45" s="228"/>
      <c r="D45" s="228"/>
      <c r="E45" s="228"/>
      <c r="F45" s="228"/>
      <c r="G45" s="228"/>
      <c r="H45" s="228"/>
    </row>
    <row r="46" spans="1:8" ht="16.5" hidden="1">
      <c r="A46" s="24" t="s">
        <v>197</v>
      </c>
      <c r="B46" s="228">
        <v>0</v>
      </c>
      <c r="C46" s="228">
        <v>0</v>
      </c>
      <c r="D46" s="228">
        <v>0</v>
      </c>
      <c r="E46" s="228">
        <v>0</v>
      </c>
      <c r="F46" s="228">
        <v>0</v>
      </c>
      <c r="G46" s="228">
        <v>0</v>
      </c>
      <c r="H46" s="228">
        <v>0</v>
      </c>
    </row>
    <row r="47" spans="2:8" ht="16.5" hidden="1">
      <c r="B47" s="228"/>
      <c r="C47" s="228"/>
      <c r="D47" s="228"/>
      <c r="E47" s="228"/>
      <c r="F47" s="228"/>
      <c r="G47" s="228"/>
      <c r="H47" s="228"/>
    </row>
    <row r="48" spans="1:8" ht="16.5">
      <c r="A48" s="24" t="s">
        <v>198</v>
      </c>
      <c r="B48" s="71" t="s">
        <v>130</v>
      </c>
      <c r="C48" s="71" t="s">
        <v>130</v>
      </c>
      <c r="D48" s="71" t="s">
        <v>130</v>
      </c>
      <c r="E48" s="71" t="s">
        <v>130</v>
      </c>
      <c r="F48" s="174">
        <v>-3072</v>
      </c>
      <c r="G48" s="174">
        <v>-940</v>
      </c>
      <c r="H48" s="174">
        <f>SUM(B48:G48)</f>
        <v>-4012</v>
      </c>
    </row>
    <row r="49" spans="2:8" ht="16.5">
      <c r="B49" s="64"/>
      <c r="C49" s="64"/>
      <c r="D49" s="71" t="s">
        <v>130</v>
      </c>
      <c r="E49" s="64"/>
      <c r="F49" s="64"/>
      <c r="G49" s="64"/>
      <c r="H49" s="64"/>
    </row>
    <row r="50" spans="1:8" ht="16.5" hidden="1">
      <c r="A50" s="24" t="s">
        <v>47</v>
      </c>
      <c r="B50" s="64">
        <v>0</v>
      </c>
      <c r="C50" s="64">
        <v>0</v>
      </c>
      <c r="D50" s="71" t="s">
        <v>130</v>
      </c>
      <c r="E50" s="64">
        <v>0</v>
      </c>
      <c r="F50" s="64">
        <v>0</v>
      </c>
      <c r="G50" s="64"/>
      <c r="H50" s="64">
        <f>SUM(B50:G50)</f>
        <v>0</v>
      </c>
    </row>
    <row r="51" spans="2:8" ht="16.5" hidden="1">
      <c r="B51" s="64"/>
      <c r="C51" s="64"/>
      <c r="D51" s="64"/>
      <c r="E51" s="64"/>
      <c r="F51" s="64"/>
      <c r="G51" s="64"/>
      <c r="H51" s="64"/>
    </row>
    <row r="52" spans="1:8" ht="17.25" thickBot="1">
      <c r="A52" s="24" t="s">
        <v>381</v>
      </c>
      <c r="B52" s="72">
        <f aca="true" t="shared" si="1" ref="B52:G52">SUM(B38:B51)</f>
        <v>89051</v>
      </c>
      <c r="C52" s="72">
        <f t="shared" si="1"/>
        <v>9626</v>
      </c>
      <c r="D52" s="177">
        <f t="shared" si="1"/>
        <v>0</v>
      </c>
      <c r="E52" s="179">
        <f t="shared" si="1"/>
        <v>0</v>
      </c>
      <c r="F52" s="72">
        <f t="shared" si="1"/>
        <v>-53000</v>
      </c>
      <c r="G52" s="72">
        <f t="shared" si="1"/>
        <v>0</v>
      </c>
      <c r="H52" s="72">
        <f>SUM(H38:H51)</f>
        <v>45677</v>
      </c>
    </row>
    <row r="56" ht="16.5">
      <c r="A56" s="25" t="s">
        <v>289</v>
      </c>
    </row>
    <row r="57" ht="16.5">
      <c r="A57" s="25" t="s">
        <v>290</v>
      </c>
    </row>
    <row r="58" ht="16.5">
      <c r="A58" s="24" t="s">
        <v>291</v>
      </c>
    </row>
    <row r="59" ht="16.5" hidden="1">
      <c r="A59" s="24" t="s">
        <v>30</v>
      </c>
    </row>
    <row r="60" ht="16.5" hidden="1">
      <c r="A60" s="24" t="s">
        <v>32</v>
      </c>
    </row>
    <row r="61" ht="16.5" hidden="1">
      <c r="A61" s="24" t="s">
        <v>31</v>
      </c>
    </row>
  </sheetData>
  <sheetProtection/>
  <mergeCells count="1">
    <mergeCell ref="B7:C7"/>
  </mergeCells>
  <printOptions/>
  <pageMargins left="0.49" right="0.5" top="1" bottom="1" header="0.5" footer="0.5"/>
  <pageSetup firstPageNumber="3" useFirstPageNumber="1" fitToHeight="1" fitToWidth="1" horizontalDpi="600" verticalDpi="600" orientation="portrait" paperSize="9" scale="80"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191"/>
  <sheetViews>
    <sheetView showGridLines="0" zoomScale="75" zoomScaleNormal="75" zoomScalePageLayoutView="0" workbookViewId="0" topLeftCell="A32">
      <selection activeCell="D45" sqref="D45"/>
    </sheetView>
  </sheetViews>
  <sheetFormatPr defaultColWidth="10.25390625" defaultRowHeight="14.25"/>
  <cols>
    <col min="1" max="1" width="3.00390625" style="25" customWidth="1"/>
    <col min="2" max="2" width="63.50390625" style="25" customWidth="1"/>
    <col min="3" max="3" width="9.75390625" style="25" customWidth="1"/>
    <col min="4" max="4" width="17.125" style="173" customWidth="1"/>
    <col min="5" max="5" width="2.50390625" style="25" customWidth="1"/>
    <col min="6" max="6" width="14.625" style="25" customWidth="1"/>
    <col min="7" max="16384" width="10.25390625" style="25" customWidth="1"/>
  </cols>
  <sheetData>
    <row r="1" ht="16.5">
      <c r="A1" s="26" t="s">
        <v>33</v>
      </c>
    </row>
    <row r="2" ht="16.5">
      <c r="A2" s="26" t="s">
        <v>157</v>
      </c>
    </row>
    <row r="3" ht="16.5">
      <c r="A3" s="26" t="s">
        <v>374</v>
      </c>
    </row>
    <row r="4" spans="4:6" ht="16.5">
      <c r="D4" s="245"/>
      <c r="F4" s="73"/>
    </row>
    <row r="5" spans="4:6" ht="16.5">
      <c r="D5" s="246"/>
      <c r="E5" s="180" t="s">
        <v>382</v>
      </c>
      <c r="F5" s="74"/>
    </row>
    <row r="6" spans="4:6" ht="16.5">
      <c r="D6" s="247" t="s">
        <v>370</v>
      </c>
      <c r="F6" s="231" t="s">
        <v>375</v>
      </c>
    </row>
    <row r="7" spans="4:6" ht="16.5">
      <c r="D7" s="248" t="s">
        <v>6</v>
      </c>
      <c r="F7" s="181" t="s">
        <v>6</v>
      </c>
    </row>
    <row r="8" spans="4:6" ht="16.5" hidden="1">
      <c r="D8" s="245"/>
      <c r="F8" s="73"/>
    </row>
    <row r="9" spans="1:6" ht="16.5">
      <c r="A9" s="26" t="s">
        <v>137</v>
      </c>
      <c r="D9" s="245"/>
      <c r="F9" s="73"/>
    </row>
    <row r="10" spans="1:6" ht="16.5">
      <c r="A10" s="25" t="s">
        <v>42</v>
      </c>
      <c r="D10" s="182"/>
      <c r="E10" s="76"/>
      <c r="F10" s="75"/>
    </row>
    <row r="11" spans="2:7" ht="16.5">
      <c r="B11" s="25" t="s">
        <v>199</v>
      </c>
      <c r="D11" s="182">
        <f>'Income statements'!B29</f>
        <v>-1929</v>
      </c>
      <c r="E11" s="76"/>
      <c r="F11" s="75">
        <f>'Income statements'!H29</f>
        <v>-3780</v>
      </c>
      <c r="G11" s="76"/>
    </row>
    <row r="12" spans="2:6" ht="16.5">
      <c r="B12" s="25" t="s">
        <v>200</v>
      </c>
      <c r="D12" s="249">
        <f>'Income statements'!F38</f>
        <v>188</v>
      </c>
      <c r="E12" s="76"/>
      <c r="F12" s="77">
        <f>'Income statements'!H38</f>
        <v>-67</v>
      </c>
    </row>
    <row r="13" spans="4:7" ht="16.5">
      <c r="D13" s="182">
        <f>SUM(D11:D12)</f>
        <v>-1741</v>
      </c>
      <c r="E13" s="76"/>
      <c r="F13" s="75">
        <f>SUM(F11:F12)</f>
        <v>-3847</v>
      </c>
      <c r="G13" s="76"/>
    </row>
    <row r="14" spans="4:6" ht="16.5">
      <c r="D14" s="182"/>
      <c r="E14" s="76"/>
      <c r="F14" s="75"/>
    </row>
    <row r="15" spans="1:6" ht="16.5">
      <c r="A15" s="25" t="s">
        <v>292</v>
      </c>
      <c r="D15" s="182"/>
      <c r="E15" s="76"/>
      <c r="F15" s="75"/>
    </row>
    <row r="16" spans="2:6" ht="16.5">
      <c r="B16" s="25" t="s">
        <v>138</v>
      </c>
      <c r="D16" s="182">
        <v>2967</v>
      </c>
      <c r="E16" s="76"/>
      <c r="F16" s="75">
        <v>2960</v>
      </c>
    </row>
    <row r="17" spans="2:6" ht="16.5">
      <c r="B17" s="25" t="s">
        <v>139</v>
      </c>
      <c r="D17" s="182">
        <v>1212</v>
      </c>
      <c r="E17" s="76"/>
      <c r="F17" s="75">
        <v>423</v>
      </c>
    </row>
    <row r="18" spans="4:6" ht="6" customHeight="1">
      <c r="D18" s="249"/>
      <c r="E18" s="76"/>
      <c r="F18" s="77"/>
    </row>
    <row r="19" spans="1:6" ht="16.5">
      <c r="A19" s="25" t="s">
        <v>48</v>
      </c>
      <c r="D19" s="174">
        <f>SUM(D13:D18)</f>
        <v>2438</v>
      </c>
      <c r="E19" s="76"/>
      <c r="F19" s="64">
        <f>SUM(F13:F18)</f>
        <v>-464</v>
      </c>
    </row>
    <row r="20" spans="4:6" ht="16.5">
      <c r="D20" s="182"/>
      <c r="E20" s="76"/>
      <c r="F20" s="75"/>
    </row>
    <row r="21" spans="1:6" ht="16.5">
      <c r="A21" s="25" t="s">
        <v>140</v>
      </c>
      <c r="D21" s="182">
        <f>'Balance sheets'!D24-'Balance sheets'!F24</f>
        <v>4452</v>
      </c>
      <c r="E21" s="76"/>
      <c r="F21" s="182">
        <v>-7547</v>
      </c>
    </row>
    <row r="22" spans="1:6" ht="16.5">
      <c r="A22" s="25" t="s">
        <v>141</v>
      </c>
      <c r="D22" s="182">
        <v>-2011</v>
      </c>
      <c r="E22" s="76"/>
      <c r="F22" s="182">
        <v>6543</v>
      </c>
    </row>
    <row r="23" spans="4:6" ht="6" customHeight="1">
      <c r="D23" s="249"/>
      <c r="E23" s="76"/>
      <c r="F23" s="77"/>
    </row>
    <row r="24" spans="1:6" ht="18" customHeight="1">
      <c r="A24" s="25" t="s">
        <v>294</v>
      </c>
      <c r="D24" s="174">
        <f>SUM(D19:D22)</f>
        <v>4879</v>
      </c>
      <c r="E24" s="76"/>
      <c r="F24" s="64">
        <f>SUM(F19:F22)</f>
        <v>-1468</v>
      </c>
    </row>
    <row r="25" spans="1:6" ht="19.5" customHeight="1">
      <c r="A25" s="25" t="s">
        <v>27</v>
      </c>
      <c r="D25" s="182">
        <v>-216.312</v>
      </c>
      <c r="E25" s="76"/>
      <c r="F25" s="75">
        <v>-298</v>
      </c>
    </row>
    <row r="26" spans="1:6" ht="16.5" hidden="1">
      <c r="A26" s="25" t="s">
        <v>36</v>
      </c>
      <c r="D26" s="182">
        <v>0</v>
      </c>
      <c r="E26" s="76"/>
      <c r="F26" s="75">
        <v>0</v>
      </c>
    </row>
    <row r="27" spans="1:6" ht="16.5">
      <c r="A27" s="25" t="s">
        <v>29</v>
      </c>
      <c r="D27" s="182">
        <v>0</v>
      </c>
      <c r="E27" s="76"/>
      <c r="F27" s="243">
        <v>0</v>
      </c>
    </row>
    <row r="28" spans="4:6" ht="6" customHeight="1">
      <c r="D28" s="249"/>
      <c r="E28" s="76"/>
      <c r="F28" s="77"/>
    </row>
    <row r="29" spans="1:6" ht="18" customHeight="1" thickBot="1">
      <c r="A29" s="26" t="s">
        <v>293</v>
      </c>
      <c r="D29" s="250">
        <f>SUM(D24:D28)</f>
        <v>4662.688</v>
      </c>
      <c r="E29" s="76"/>
      <c r="F29" s="72">
        <f>SUM(F24:F28)</f>
        <v>-1766</v>
      </c>
    </row>
    <row r="30" spans="4:6" ht="16.5">
      <c r="D30" s="182"/>
      <c r="E30" s="76"/>
      <c r="F30" s="75"/>
    </row>
    <row r="31" spans="4:6" ht="16.5" hidden="1">
      <c r="D31" s="182"/>
      <c r="E31" s="76"/>
      <c r="F31" s="75"/>
    </row>
    <row r="32" spans="1:6" ht="16.5">
      <c r="A32" s="26" t="s">
        <v>142</v>
      </c>
      <c r="D32" s="182"/>
      <c r="E32" s="76"/>
      <c r="F32" s="75"/>
    </row>
    <row r="33" spans="1:6" ht="16.5">
      <c r="A33" s="25" t="s">
        <v>211</v>
      </c>
      <c r="D33" s="182">
        <v>0</v>
      </c>
      <c r="E33" s="76"/>
      <c r="F33" s="244">
        <v>0</v>
      </c>
    </row>
    <row r="34" spans="1:6" ht="16.5">
      <c r="A34" s="25" t="s">
        <v>210</v>
      </c>
      <c r="D34" s="182">
        <v>0</v>
      </c>
      <c r="E34" s="76"/>
      <c r="F34" s="75">
        <v>0</v>
      </c>
    </row>
    <row r="35" spans="1:6" ht="16.5">
      <c r="A35" s="25" t="s">
        <v>245</v>
      </c>
      <c r="D35" s="182">
        <v>-247</v>
      </c>
      <c r="E35" s="76"/>
      <c r="F35" s="75">
        <v>-846</v>
      </c>
    </row>
    <row r="36" spans="1:6" ht="16.5" hidden="1">
      <c r="A36" s="25" t="s">
        <v>255</v>
      </c>
      <c r="D36" s="182">
        <v>0</v>
      </c>
      <c r="E36" s="76"/>
      <c r="F36" s="75">
        <v>0</v>
      </c>
    </row>
    <row r="37" spans="1:6" ht="16.5" hidden="1">
      <c r="A37" s="25" t="s">
        <v>256</v>
      </c>
      <c r="D37" s="182">
        <v>0</v>
      </c>
      <c r="E37" s="76"/>
      <c r="F37" s="75">
        <v>0</v>
      </c>
    </row>
    <row r="38" spans="4:6" ht="6" customHeight="1">
      <c r="D38" s="249"/>
      <c r="E38" s="76"/>
      <c r="F38" s="77"/>
    </row>
    <row r="39" spans="1:6" ht="18" customHeight="1" thickBot="1">
      <c r="A39" s="26" t="s">
        <v>295</v>
      </c>
      <c r="D39" s="250">
        <f>SUM(D33:D38)</f>
        <v>-247</v>
      </c>
      <c r="E39" s="76"/>
      <c r="F39" s="72">
        <f>SUM(F33:F38)</f>
        <v>-846</v>
      </c>
    </row>
    <row r="40" spans="4:6" ht="16.5">
      <c r="D40" s="182"/>
      <c r="E40" s="76"/>
      <c r="F40" s="75"/>
    </row>
    <row r="41" spans="4:6" ht="16.5" hidden="1">
      <c r="D41" s="182"/>
      <c r="E41" s="76"/>
      <c r="F41" s="75"/>
    </row>
    <row r="42" spans="1:6" ht="16.5">
      <c r="A42" s="26" t="s">
        <v>143</v>
      </c>
      <c r="D42" s="182"/>
      <c r="E42" s="76"/>
      <c r="F42" s="75"/>
    </row>
    <row r="43" spans="1:6" ht="16.5" hidden="1">
      <c r="A43" s="25" t="s">
        <v>259</v>
      </c>
      <c r="D43" s="251">
        <v>0</v>
      </c>
      <c r="E43" s="76"/>
      <c r="F43" s="183">
        <v>0</v>
      </c>
    </row>
    <row r="44" spans="1:6" ht="16.5">
      <c r="A44" s="25" t="s">
        <v>257</v>
      </c>
      <c r="D44" s="252">
        <v>2348</v>
      </c>
      <c r="E44" s="76"/>
      <c r="F44" s="232">
        <v>6127</v>
      </c>
    </row>
    <row r="45" spans="1:6" ht="16.5">
      <c r="A45" s="25" t="s">
        <v>144</v>
      </c>
      <c r="D45" s="182">
        <v>-5697</v>
      </c>
      <c r="E45" s="76"/>
      <c r="F45" s="75">
        <v>-3072</v>
      </c>
    </row>
    <row r="46" spans="4:6" ht="6" customHeight="1">
      <c r="D46" s="182"/>
      <c r="E46" s="76"/>
      <c r="F46" s="75"/>
    </row>
    <row r="47" spans="1:6" ht="18" customHeight="1" thickBot="1">
      <c r="A47" s="26" t="s">
        <v>296</v>
      </c>
      <c r="D47" s="250">
        <f>SUM(D43:D46)</f>
        <v>-3349</v>
      </c>
      <c r="E47" s="76"/>
      <c r="F47" s="72">
        <f>SUM(F43:F46)</f>
        <v>3055</v>
      </c>
    </row>
    <row r="48" spans="4:6" ht="16.5">
      <c r="D48" s="182"/>
      <c r="E48" s="76"/>
      <c r="F48" s="75"/>
    </row>
    <row r="49" spans="1:6" ht="16.5">
      <c r="A49" s="25" t="s">
        <v>297</v>
      </c>
      <c r="D49" s="174">
        <f>D29+D39+D47</f>
        <v>1066.688</v>
      </c>
      <c r="E49" s="76"/>
      <c r="F49" s="64">
        <f>F29+F39+F47</f>
        <v>443</v>
      </c>
    </row>
    <row r="50" spans="4:6" ht="16.5">
      <c r="D50" s="182"/>
      <c r="E50" s="76"/>
      <c r="F50" s="75"/>
    </row>
    <row r="51" spans="1:6" ht="16.5">
      <c r="A51" s="25" t="s">
        <v>145</v>
      </c>
      <c r="D51" s="182">
        <v>-4624</v>
      </c>
      <c r="E51" s="76"/>
      <c r="F51" s="75">
        <v>-2492</v>
      </c>
    </row>
    <row r="52" spans="4:6" ht="16.5">
      <c r="D52" s="182"/>
      <c r="E52" s="76"/>
      <c r="F52" s="75"/>
    </row>
    <row r="53" spans="1:6" ht="17.25" thickBot="1">
      <c r="A53" s="25" t="s">
        <v>28</v>
      </c>
      <c r="D53" s="250">
        <f>SUM(D49:D52)</f>
        <v>-3557.312</v>
      </c>
      <c r="E53" s="76"/>
      <c r="F53" s="72">
        <f>SUM(F49:F52)</f>
        <v>-2049</v>
      </c>
    </row>
    <row r="54" spans="4:6" ht="16.5">
      <c r="D54" s="169"/>
      <c r="F54" s="61"/>
    </row>
    <row r="55" spans="4:6" ht="16.5">
      <c r="D55" s="169"/>
      <c r="F55" s="61"/>
    </row>
    <row r="56" spans="1:8" ht="16.5">
      <c r="A56" s="25" t="s">
        <v>344</v>
      </c>
      <c r="D56" s="169"/>
      <c r="F56" s="61"/>
      <c r="H56" s="24"/>
    </row>
    <row r="57" spans="4:6" ht="16.5">
      <c r="D57" s="253" t="s">
        <v>99</v>
      </c>
      <c r="E57" s="26"/>
      <c r="F57" s="69" t="s">
        <v>99</v>
      </c>
    </row>
    <row r="58" spans="4:6" ht="16.5">
      <c r="D58" s="166" t="s">
        <v>268</v>
      </c>
      <c r="E58" s="26"/>
      <c r="F58" s="57" t="s">
        <v>269</v>
      </c>
    </row>
    <row r="59" spans="4:6" ht="16.5">
      <c r="D59" s="166" t="s">
        <v>6</v>
      </c>
      <c r="E59" s="26"/>
      <c r="F59" s="57" t="s">
        <v>6</v>
      </c>
    </row>
    <row r="60" spans="4:6" ht="16.5">
      <c r="D60" s="254"/>
      <c r="F60" s="59"/>
    </row>
    <row r="61" spans="1:9" ht="16.5">
      <c r="A61" s="25" t="s">
        <v>298</v>
      </c>
      <c r="D61" s="174">
        <v>407</v>
      </c>
      <c r="F61" s="64">
        <v>1070</v>
      </c>
      <c r="H61" s="78"/>
      <c r="I61" s="24"/>
    </row>
    <row r="62" spans="1:9" ht="16.5">
      <c r="A62" s="25" t="s">
        <v>41</v>
      </c>
      <c r="D62" s="174">
        <v>-3964</v>
      </c>
      <c r="F62" s="64">
        <v>-3119</v>
      </c>
      <c r="I62" s="24"/>
    </row>
    <row r="63" spans="4:9" ht="17.25" thickBot="1">
      <c r="D63" s="250">
        <f>SUM(D61:D62)</f>
        <v>-3557</v>
      </c>
      <c r="F63" s="72">
        <f>SUM(F61:F62)</f>
        <v>-2049</v>
      </c>
      <c r="I63" s="24"/>
    </row>
    <row r="64" spans="4:6" ht="16.5">
      <c r="D64" s="169"/>
      <c r="F64" s="61"/>
    </row>
    <row r="65" spans="4:6" ht="16.5">
      <c r="D65" s="101"/>
      <c r="F65" s="24"/>
    </row>
    <row r="66" spans="1:4" s="24" customFormat="1" ht="16.5">
      <c r="A66" s="25" t="s">
        <v>299</v>
      </c>
      <c r="D66" s="101"/>
    </row>
    <row r="67" spans="1:4" s="24" customFormat="1" ht="16.5">
      <c r="A67" s="25" t="s">
        <v>300</v>
      </c>
      <c r="D67" s="101"/>
    </row>
    <row r="68" spans="4:6" ht="16.5">
      <c r="D68" s="101"/>
      <c r="F68" s="24"/>
    </row>
    <row r="69" spans="4:6" ht="16.5">
      <c r="D69" s="101"/>
      <c r="F69" s="24"/>
    </row>
    <row r="70" spans="4:6" ht="16.5">
      <c r="D70" s="101"/>
      <c r="F70" s="24"/>
    </row>
    <row r="71" spans="4:6" ht="16.5">
      <c r="D71" s="101"/>
      <c r="F71" s="24"/>
    </row>
    <row r="72" spans="4:6" ht="16.5">
      <c r="D72" s="101"/>
      <c r="F72" s="24"/>
    </row>
    <row r="73" spans="4:6" ht="16.5">
      <c r="D73" s="101"/>
      <c r="F73" s="24"/>
    </row>
    <row r="74" spans="4:6" ht="16.5">
      <c r="D74" s="101"/>
      <c r="F74" s="24"/>
    </row>
    <row r="75" spans="4:6" ht="16.5">
      <c r="D75" s="101"/>
      <c r="F75" s="24"/>
    </row>
    <row r="76" spans="4:6" ht="16.5">
      <c r="D76" s="101"/>
      <c r="F76" s="24"/>
    </row>
    <row r="77" spans="4:6" ht="16.5">
      <c r="D77" s="101"/>
      <c r="F77" s="24"/>
    </row>
    <row r="78" spans="4:6" ht="16.5">
      <c r="D78" s="101"/>
      <c r="F78" s="24"/>
    </row>
    <row r="79" spans="4:6" ht="16.5">
      <c r="D79" s="101"/>
      <c r="F79" s="24"/>
    </row>
    <row r="80" spans="4:6" ht="16.5">
      <c r="D80" s="101"/>
      <c r="F80" s="24"/>
    </row>
    <row r="81" spans="4:6" ht="16.5">
      <c r="D81" s="101"/>
      <c r="F81" s="24"/>
    </row>
    <row r="82" spans="4:6" ht="16.5">
      <c r="D82" s="101"/>
      <c r="F82" s="24"/>
    </row>
    <row r="83" spans="4:6" ht="16.5">
      <c r="D83" s="101"/>
      <c r="F83" s="24"/>
    </row>
    <row r="84" spans="4:6" ht="16.5">
      <c r="D84" s="101"/>
      <c r="F84" s="24"/>
    </row>
    <row r="85" spans="4:6" ht="16.5">
      <c r="D85" s="101"/>
      <c r="F85" s="24"/>
    </row>
    <row r="86" spans="4:6" ht="16.5">
      <c r="D86" s="101"/>
      <c r="F86" s="24"/>
    </row>
    <row r="87" spans="4:6" ht="16.5">
      <c r="D87" s="101"/>
      <c r="F87" s="24"/>
    </row>
    <row r="88" spans="4:6" ht="16.5">
      <c r="D88" s="101"/>
      <c r="F88" s="24"/>
    </row>
    <row r="89" spans="4:6" ht="16.5">
      <c r="D89" s="101"/>
      <c r="F89" s="24"/>
    </row>
    <row r="90" spans="4:6" ht="16.5">
      <c r="D90" s="101"/>
      <c r="F90" s="24"/>
    </row>
    <row r="91" spans="4:6" ht="16.5">
      <c r="D91" s="101"/>
      <c r="F91" s="24"/>
    </row>
    <row r="92" spans="4:6" ht="16.5">
      <c r="D92" s="101"/>
      <c r="F92" s="24"/>
    </row>
    <row r="93" spans="4:6" ht="16.5">
      <c r="D93" s="101"/>
      <c r="F93" s="24"/>
    </row>
    <row r="94" spans="4:6" ht="16.5">
      <c r="D94" s="101"/>
      <c r="F94" s="24"/>
    </row>
    <row r="95" spans="4:6" ht="16.5">
      <c r="D95" s="101"/>
      <c r="F95" s="24"/>
    </row>
    <row r="96" spans="4:6" ht="16.5">
      <c r="D96" s="101"/>
      <c r="F96" s="24"/>
    </row>
    <row r="97" spans="4:6" ht="16.5">
      <c r="D97" s="101"/>
      <c r="F97" s="24"/>
    </row>
    <row r="98" spans="4:6" ht="16.5">
      <c r="D98" s="101"/>
      <c r="F98" s="24"/>
    </row>
    <row r="99" spans="4:6" ht="16.5">
      <c r="D99" s="101"/>
      <c r="F99" s="24"/>
    </row>
    <row r="100" spans="4:6" ht="16.5">
      <c r="D100" s="101"/>
      <c r="F100" s="24"/>
    </row>
    <row r="101" spans="4:6" ht="16.5">
      <c r="D101" s="101"/>
      <c r="F101" s="24"/>
    </row>
    <row r="102" spans="4:6" ht="16.5">
      <c r="D102" s="101"/>
      <c r="F102" s="24"/>
    </row>
    <row r="103" spans="4:6" ht="16.5">
      <c r="D103" s="101"/>
      <c r="F103" s="24"/>
    </row>
    <row r="104" spans="4:6" ht="16.5">
      <c r="D104" s="101"/>
      <c r="F104" s="24"/>
    </row>
    <row r="105" spans="4:6" ht="16.5">
      <c r="D105" s="101"/>
      <c r="F105" s="24"/>
    </row>
    <row r="106" spans="4:6" ht="16.5">
      <c r="D106" s="101"/>
      <c r="F106" s="24"/>
    </row>
    <row r="107" spans="4:6" ht="16.5">
      <c r="D107" s="101"/>
      <c r="F107" s="24"/>
    </row>
    <row r="108" spans="4:6" ht="16.5">
      <c r="D108" s="101"/>
      <c r="F108" s="24"/>
    </row>
    <row r="109" spans="4:6" ht="16.5">
      <c r="D109" s="101"/>
      <c r="F109" s="24"/>
    </row>
    <row r="110" spans="4:6" ht="16.5">
      <c r="D110" s="101"/>
      <c r="F110" s="24"/>
    </row>
    <row r="111" spans="4:6" ht="16.5">
      <c r="D111" s="101"/>
      <c r="F111" s="24"/>
    </row>
    <row r="112" spans="4:6" ht="16.5">
      <c r="D112" s="101"/>
      <c r="F112" s="24"/>
    </row>
    <row r="113" spans="4:6" ht="16.5">
      <c r="D113" s="101"/>
      <c r="F113" s="24"/>
    </row>
    <row r="114" spans="4:6" ht="16.5">
      <c r="D114" s="101"/>
      <c r="F114" s="24"/>
    </row>
    <row r="115" spans="4:6" ht="16.5">
      <c r="D115" s="101"/>
      <c r="F115" s="24"/>
    </row>
    <row r="116" spans="4:6" ht="16.5">
      <c r="D116" s="101"/>
      <c r="F116" s="24"/>
    </row>
    <row r="117" spans="4:6" ht="16.5">
      <c r="D117" s="101"/>
      <c r="F117" s="24"/>
    </row>
    <row r="118" spans="4:6" ht="16.5">
      <c r="D118" s="101"/>
      <c r="F118" s="24"/>
    </row>
    <row r="119" spans="4:6" ht="16.5">
      <c r="D119" s="101"/>
      <c r="F119" s="24"/>
    </row>
    <row r="120" spans="4:6" ht="16.5">
      <c r="D120" s="101"/>
      <c r="F120" s="24"/>
    </row>
    <row r="121" spans="4:6" ht="16.5">
      <c r="D121" s="101"/>
      <c r="F121" s="24"/>
    </row>
    <row r="122" spans="4:6" ht="16.5">
      <c r="D122" s="101"/>
      <c r="F122" s="24"/>
    </row>
    <row r="123" spans="4:6" ht="16.5">
      <c r="D123" s="101"/>
      <c r="F123" s="24"/>
    </row>
    <row r="124" spans="4:6" ht="16.5">
      <c r="D124" s="101"/>
      <c r="F124" s="24"/>
    </row>
    <row r="125" spans="4:6" ht="16.5">
      <c r="D125" s="101"/>
      <c r="F125" s="24"/>
    </row>
    <row r="126" spans="4:6" ht="16.5">
      <c r="D126" s="101"/>
      <c r="F126" s="24"/>
    </row>
    <row r="127" spans="4:6" ht="16.5">
      <c r="D127" s="101"/>
      <c r="F127" s="24"/>
    </row>
    <row r="128" spans="4:6" ht="16.5">
      <c r="D128" s="101"/>
      <c r="F128" s="24"/>
    </row>
    <row r="129" spans="4:6" ht="16.5">
      <c r="D129" s="101"/>
      <c r="F129" s="24"/>
    </row>
    <row r="130" spans="4:6" ht="16.5">
      <c r="D130" s="101"/>
      <c r="F130" s="24"/>
    </row>
    <row r="131" spans="4:6" ht="16.5">
      <c r="D131" s="101"/>
      <c r="F131" s="24"/>
    </row>
    <row r="132" spans="4:6" ht="16.5">
      <c r="D132" s="101"/>
      <c r="F132" s="24"/>
    </row>
    <row r="133" spans="4:6" ht="16.5">
      <c r="D133" s="101"/>
      <c r="F133" s="24"/>
    </row>
    <row r="134" spans="4:6" ht="16.5">
      <c r="D134" s="101"/>
      <c r="F134" s="24"/>
    </row>
    <row r="135" spans="4:6" ht="16.5">
      <c r="D135" s="101"/>
      <c r="F135" s="24"/>
    </row>
    <row r="136" spans="4:6" ht="16.5">
      <c r="D136" s="101"/>
      <c r="F136" s="24"/>
    </row>
    <row r="137" spans="4:6" ht="16.5">
      <c r="D137" s="101"/>
      <c r="F137" s="24"/>
    </row>
    <row r="138" spans="4:6" ht="16.5">
      <c r="D138" s="101"/>
      <c r="F138" s="24"/>
    </row>
    <row r="139" spans="4:6" ht="16.5">
      <c r="D139" s="101"/>
      <c r="F139" s="24"/>
    </row>
    <row r="140" spans="4:6" ht="16.5">
      <c r="D140" s="101"/>
      <c r="F140" s="24"/>
    </row>
    <row r="141" spans="4:6" ht="16.5">
      <c r="D141" s="101"/>
      <c r="F141" s="24"/>
    </row>
    <row r="142" spans="4:6" ht="16.5">
      <c r="D142" s="101"/>
      <c r="F142" s="24"/>
    </row>
    <row r="143" spans="4:6" ht="16.5">
      <c r="D143" s="101"/>
      <c r="F143" s="24"/>
    </row>
    <row r="144" spans="4:6" ht="16.5">
      <c r="D144" s="101"/>
      <c r="F144" s="24"/>
    </row>
    <row r="145" spans="4:6" ht="16.5">
      <c r="D145" s="101"/>
      <c r="F145" s="24"/>
    </row>
    <row r="146" spans="4:6" ht="16.5">
      <c r="D146" s="101"/>
      <c r="F146" s="24"/>
    </row>
    <row r="147" spans="4:6" ht="16.5">
      <c r="D147" s="101"/>
      <c r="F147" s="24"/>
    </row>
    <row r="148" spans="4:6" ht="16.5">
      <c r="D148" s="101"/>
      <c r="F148" s="24"/>
    </row>
    <row r="149" spans="4:6" ht="16.5">
      <c r="D149" s="101"/>
      <c r="F149" s="24"/>
    </row>
    <row r="150" spans="4:6" ht="16.5">
      <c r="D150" s="101"/>
      <c r="F150" s="24"/>
    </row>
    <row r="151" spans="4:6" ht="16.5">
      <c r="D151" s="101"/>
      <c r="F151" s="24"/>
    </row>
    <row r="152" spans="4:6" ht="16.5">
      <c r="D152" s="101"/>
      <c r="F152" s="24"/>
    </row>
    <row r="153" spans="4:6" ht="16.5">
      <c r="D153" s="101"/>
      <c r="F153" s="24"/>
    </row>
    <row r="154" spans="4:6" ht="16.5">
      <c r="D154" s="101"/>
      <c r="F154" s="24"/>
    </row>
    <row r="155" spans="4:6" ht="16.5">
      <c r="D155" s="101"/>
      <c r="F155" s="24"/>
    </row>
    <row r="156" spans="4:6" ht="16.5">
      <c r="D156" s="101"/>
      <c r="F156" s="24"/>
    </row>
    <row r="157" spans="4:6" ht="16.5">
      <c r="D157" s="101"/>
      <c r="F157" s="24"/>
    </row>
    <row r="158" spans="4:6" ht="16.5">
      <c r="D158" s="101"/>
      <c r="F158" s="24"/>
    </row>
    <row r="159" spans="4:6" ht="16.5">
      <c r="D159" s="101"/>
      <c r="F159" s="24"/>
    </row>
    <row r="160" spans="4:6" ht="16.5">
      <c r="D160" s="101"/>
      <c r="F160" s="24"/>
    </row>
    <row r="161" spans="4:6" ht="16.5">
      <c r="D161" s="101"/>
      <c r="F161" s="24"/>
    </row>
    <row r="162" spans="4:6" ht="16.5">
      <c r="D162" s="101"/>
      <c r="F162" s="24"/>
    </row>
    <row r="163" spans="4:6" ht="16.5">
      <c r="D163" s="101"/>
      <c r="F163" s="24"/>
    </row>
    <row r="164" spans="4:6" ht="16.5">
      <c r="D164" s="101"/>
      <c r="F164" s="24"/>
    </row>
    <row r="165" spans="4:6" ht="16.5">
      <c r="D165" s="101"/>
      <c r="F165" s="24"/>
    </row>
    <row r="166" spans="4:6" ht="16.5">
      <c r="D166" s="101"/>
      <c r="F166" s="24"/>
    </row>
    <row r="167" spans="4:6" ht="16.5">
      <c r="D167" s="101"/>
      <c r="F167" s="24"/>
    </row>
    <row r="168" spans="4:6" ht="16.5">
      <c r="D168" s="101"/>
      <c r="F168" s="24"/>
    </row>
    <row r="169" spans="4:6" ht="16.5">
      <c r="D169" s="101"/>
      <c r="F169" s="24"/>
    </row>
    <row r="170" spans="4:6" ht="16.5">
      <c r="D170" s="101"/>
      <c r="F170" s="24"/>
    </row>
    <row r="171" spans="4:6" ht="16.5">
      <c r="D171" s="101"/>
      <c r="F171" s="24"/>
    </row>
    <row r="172" spans="4:6" ht="16.5">
      <c r="D172" s="101"/>
      <c r="F172" s="24"/>
    </row>
    <row r="173" spans="4:6" ht="16.5">
      <c r="D173" s="101"/>
      <c r="F173" s="24"/>
    </row>
    <row r="174" spans="4:6" ht="16.5">
      <c r="D174" s="101"/>
      <c r="F174" s="24"/>
    </row>
    <row r="175" spans="4:6" ht="16.5">
      <c r="D175" s="101"/>
      <c r="F175" s="24"/>
    </row>
    <row r="176" spans="4:6" ht="16.5">
      <c r="D176" s="101"/>
      <c r="F176" s="24"/>
    </row>
    <row r="177" spans="4:6" ht="16.5">
      <c r="D177" s="101"/>
      <c r="F177" s="24"/>
    </row>
    <row r="178" spans="4:6" ht="16.5">
      <c r="D178" s="101"/>
      <c r="F178" s="24"/>
    </row>
    <row r="179" spans="4:6" ht="16.5">
      <c r="D179" s="101"/>
      <c r="F179" s="24"/>
    </row>
    <row r="180" spans="4:6" ht="16.5">
      <c r="D180" s="101"/>
      <c r="F180" s="24"/>
    </row>
    <row r="181" spans="4:6" ht="16.5">
      <c r="D181" s="101"/>
      <c r="F181" s="24"/>
    </row>
    <row r="182" spans="4:6" ht="16.5">
      <c r="D182" s="101"/>
      <c r="F182" s="24"/>
    </row>
    <row r="183" spans="4:6" ht="16.5">
      <c r="D183" s="101"/>
      <c r="F183" s="24"/>
    </row>
    <row r="184" spans="4:6" ht="16.5">
      <c r="D184" s="101"/>
      <c r="F184" s="24"/>
    </row>
    <row r="185" spans="4:6" ht="16.5">
      <c r="D185" s="101"/>
      <c r="F185" s="24"/>
    </row>
    <row r="186" spans="4:6" ht="16.5">
      <c r="D186" s="101"/>
      <c r="F186" s="24"/>
    </row>
    <row r="187" spans="4:6" ht="16.5">
      <c r="D187" s="101"/>
      <c r="F187" s="24"/>
    </row>
    <row r="188" spans="4:6" ht="16.5">
      <c r="D188" s="101"/>
      <c r="F188" s="24"/>
    </row>
    <row r="189" spans="4:6" ht="16.5">
      <c r="D189" s="101"/>
      <c r="F189" s="24"/>
    </row>
    <row r="190" spans="4:6" ht="16.5">
      <c r="D190" s="101"/>
      <c r="F190" s="24"/>
    </row>
    <row r="191" spans="4:6" ht="16.5">
      <c r="D191" s="101"/>
      <c r="F191" s="24"/>
    </row>
  </sheetData>
  <sheetProtection/>
  <printOptions horizontalCentered="1"/>
  <pageMargins left="0.6299212598425197" right="0.34" top="0.6692913385826772" bottom="0.984251968503937" header="0.5118110236220472" footer="0.5118110236220472"/>
  <pageSetup firstPageNumber="4" useFirstPageNumber="1" fitToHeight="1" fitToWidth="1" horizontalDpi="600" verticalDpi="600" orientation="portrait" paperSize="9" scale="65"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IV455"/>
  <sheetViews>
    <sheetView showGridLines="0" tabSelected="1" view="pageBreakPreview" zoomScaleSheetLayoutView="100" zoomScalePageLayoutView="0" workbookViewId="0" topLeftCell="A252">
      <selection activeCell="H283" sqref="H283"/>
    </sheetView>
  </sheetViews>
  <sheetFormatPr defaultColWidth="9.00390625" defaultRowHeight="14.25"/>
  <cols>
    <col min="1" max="1" width="4.00390625" style="81" customWidth="1"/>
    <col min="2" max="2" width="8.125" style="80" customWidth="1"/>
    <col min="3" max="3" width="14.625" style="80" customWidth="1"/>
    <col min="4" max="5" width="10.25390625" style="80" customWidth="1"/>
    <col min="6" max="6" width="10.125" style="80" customWidth="1"/>
    <col min="7" max="10" width="8.75390625" style="80" customWidth="1"/>
    <col min="11" max="16384" width="9.00390625" style="80" customWidth="1"/>
  </cols>
  <sheetData>
    <row r="1" ht="12.75">
      <c r="A1" s="200" t="s">
        <v>113</v>
      </c>
    </row>
    <row r="2" ht="12.75">
      <c r="A2" s="200" t="s">
        <v>114</v>
      </c>
    </row>
    <row r="3" ht="12.75">
      <c r="A3" s="200"/>
    </row>
    <row r="4" ht="12.75">
      <c r="A4" s="200"/>
    </row>
    <row r="5" ht="12.75">
      <c r="A5" s="81" t="s">
        <v>115</v>
      </c>
    </row>
    <row r="8" spans="1:2" ht="12.75">
      <c r="A8" s="81" t="s">
        <v>51</v>
      </c>
      <c r="B8" s="79" t="s">
        <v>52</v>
      </c>
    </row>
    <row r="19" spans="1:2" ht="12.75">
      <c r="A19" s="81" t="s">
        <v>53</v>
      </c>
      <c r="B19" s="79" t="s">
        <v>116</v>
      </c>
    </row>
    <row r="26" ht="12.75">
      <c r="B26" s="80" t="s">
        <v>301</v>
      </c>
    </row>
    <row r="28" spans="2:4" ht="12.75">
      <c r="B28" s="80" t="s">
        <v>302</v>
      </c>
      <c r="D28" s="80" t="s">
        <v>345</v>
      </c>
    </row>
    <row r="29" spans="2:4" ht="12.75">
      <c r="B29" s="80" t="s">
        <v>303</v>
      </c>
      <c r="D29" s="80" t="s">
        <v>346</v>
      </c>
    </row>
    <row r="30" spans="2:4" ht="12.75">
      <c r="B30" s="80" t="s">
        <v>304</v>
      </c>
      <c r="D30" s="80" t="s">
        <v>308</v>
      </c>
    </row>
    <row r="31" spans="2:4" ht="12.75">
      <c r="B31" s="80" t="s">
        <v>305</v>
      </c>
      <c r="D31" s="80" t="s">
        <v>309</v>
      </c>
    </row>
    <row r="32" spans="2:4" ht="12.75">
      <c r="B32" s="80" t="s">
        <v>350</v>
      </c>
      <c r="D32" s="80" t="s">
        <v>345</v>
      </c>
    </row>
    <row r="33" spans="2:4" ht="12.75">
      <c r="B33" s="80" t="s">
        <v>351</v>
      </c>
      <c r="D33" s="80" t="s">
        <v>310</v>
      </c>
    </row>
    <row r="34" spans="2:4" ht="12.75">
      <c r="B34" s="80" t="s">
        <v>352</v>
      </c>
      <c r="D34" s="80" t="s">
        <v>311</v>
      </c>
    </row>
    <row r="35" spans="2:4" ht="12.75">
      <c r="B35" s="80" t="s">
        <v>353</v>
      </c>
      <c r="D35" s="80" t="s">
        <v>312</v>
      </c>
    </row>
    <row r="36" spans="2:4" ht="12.75">
      <c r="B36" s="80" t="s">
        <v>354</v>
      </c>
      <c r="D36" s="80" t="s">
        <v>313</v>
      </c>
    </row>
    <row r="37" spans="2:4" ht="12.75">
      <c r="B37" s="80" t="s">
        <v>355</v>
      </c>
      <c r="D37" s="80" t="s">
        <v>314</v>
      </c>
    </row>
    <row r="38" spans="2:4" ht="12.75">
      <c r="B38" s="80" t="s">
        <v>356</v>
      </c>
      <c r="D38" s="80" t="s">
        <v>2</v>
      </c>
    </row>
    <row r="39" spans="2:4" ht="12.75">
      <c r="B39" s="80" t="s">
        <v>357</v>
      </c>
      <c r="D39" s="80" t="s">
        <v>315</v>
      </c>
    </row>
    <row r="40" spans="2:4" ht="12.75">
      <c r="B40" s="80" t="s">
        <v>358</v>
      </c>
      <c r="D40" s="80" t="s">
        <v>316</v>
      </c>
    </row>
    <row r="41" spans="2:4" ht="12.75">
      <c r="B41" s="80" t="s">
        <v>359</v>
      </c>
      <c r="D41" s="80" t="s">
        <v>347</v>
      </c>
    </row>
    <row r="42" ht="12.75">
      <c r="D42" s="80" t="s">
        <v>317</v>
      </c>
    </row>
    <row r="43" spans="2:4" ht="12.75">
      <c r="B43" s="80" t="s">
        <v>360</v>
      </c>
      <c r="D43" s="80" t="s">
        <v>348</v>
      </c>
    </row>
    <row r="44" spans="2:4" ht="12.75">
      <c r="B44" s="80" t="s">
        <v>361</v>
      </c>
      <c r="D44" s="80" t="s">
        <v>318</v>
      </c>
    </row>
    <row r="45" spans="2:4" ht="12.75">
      <c r="B45" s="80" t="s">
        <v>362</v>
      </c>
      <c r="D45" s="80" t="s">
        <v>319</v>
      </c>
    </row>
    <row r="46" spans="2:4" ht="12.75">
      <c r="B46" s="80" t="s">
        <v>363</v>
      </c>
      <c r="D46" s="80" t="s">
        <v>309</v>
      </c>
    </row>
    <row r="47" spans="2:4" ht="12.75">
      <c r="B47" s="80" t="s">
        <v>306</v>
      </c>
      <c r="D47" s="80" t="s">
        <v>349</v>
      </c>
    </row>
    <row r="48" spans="2:4" ht="12.75">
      <c r="B48" s="80" t="s">
        <v>307</v>
      </c>
      <c r="D48" s="80" t="s">
        <v>320</v>
      </c>
    </row>
    <row r="63" spans="1:256" ht="12.75">
      <c r="A63" s="81" t="s">
        <v>53</v>
      </c>
      <c r="B63" s="79" t="s">
        <v>322</v>
      </c>
      <c r="C63" s="81"/>
      <c r="D63" s="79"/>
      <c r="E63" s="81"/>
      <c r="F63" s="79"/>
      <c r="G63" s="81"/>
      <c r="H63" s="79"/>
      <c r="I63" s="81"/>
      <c r="J63" s="79"/>
      <c r="K63" s="81"/>
      <c r="L63" s="79"/>
      <c r="M63" s="81"/>
      <c r="N63" s="79"/>
      <c r="O63" s="81"/>
      <c r="P63" s="79"/>
      <c r="Q63" s="81"/>
      <c r="R63" s="79"/>
      <c r="S63" s="81"/>
      <c r="T63" s="79"/>
      <c r="U63" s="81"/>
      <c r="V63" s="79"/>
      <c r="W63" s="81"/>
      <c r="X63" s="79"/>
      <c r="Y63" s="81"/>
      <c r="Z63" s="79"/>
      <c r="AA63" s="81"/>
      <c r="AB63" s="79"/>
      <c r="AC63" s="81"/>
      <c r="AD63" s="79"/>
      <c r="AE63" s="81"/>
      <c r="AF63" s="79"/>
      <c r="AG63" s="81"/>
      <c r="AH63" s="79"/>
      <c r="AI63" s="81"/>
      <c r="AJ63" s="79"/>
      <c r="AK63" s="81"/>
      <c r="AL63" s="79"/>
      <c r="AM63" s="81"/>
      <c r="AN63" s="79"/>
      <c r="AO63" s="81"/>
      <c r="AP63" s="79"/>
      <c r="AQ63" s="81"/>
      <c r="AR63" s="79"/>
      <c r="AS63" s="81"/>
      <c r="AT63" s="79"/>
      <c r="AU63" s="81"/>
      <c r="AV63" s="79"/>
      <c r="AW63" s="81"/>
      <c r="AX63" s="79"/>
      <c r="AY63" s="81"/>
      <c r="AZ63" s="79"/>
      <c r="BA63" s="81"/>
      <c r="BB63" s="79"/>
      <c r="BC63" s="81"/>
      <c r="BD63" s="79"/>
      <c r="BE63" s="81"/>
      <c r="BF63" s="79"/>
      <c r="BG63" s="81"/>
      <c r="BH63" s="79"/>
      <c r="BI63" s="81"/>
      <c r="BJ63" s="79"/>
      <c r="BK63" s="81"/>
      <c r="BL63" s="79"/>
      <c r="BM63" s="81"/>
      <c r="BN63" s="79"/>
      <c r="BO63" s="81"/>
      <c r="BP63" s="79"/>
      <c r="BQ63" s="81"/>
      <c r="BR63" s="79"/>
      <c r="BS63" s="81"/>
      <c r="BT63" s="79"/>
      <c r="BU63" s="81"/>
      <c r="BV63" s="79"/>
      <c r="BW63" s="81"/>
      <c r="BX63" s="79"/>
      <c r="BY63" s="81"/>
      <c r="BZ63" s="79"/>
      <c r="CA63" s="81"/>
      <c r="CB63" s="79"/>
      <c r="CC63" s="81"/>
      <c r="CD63" s="79"/>
      <c r="CE63" s="81"/>
      <c r="CF63" s="79"/>
      <c r="CG63" s="81"/>
      <c r="CH63" s="79"/>
      <c r="CI63" s="81"/>
      <c r="CJ63" s="79"/>
      <c r="CK63" s="81"/>
      <c r="CL63" s="79"/>
      <c r="CM63" s="81"/>
      <c r="CN63" s="79"/>
      <c r="CO63" s="81"/>
      <c r="CP63" s="79"/>
      <c r="CQ63" s="81"/>
      <c r="CR63" s="79"/>
      <c r="CS63" s="81"/>
      <c r="CT63" s="79"/>
      <c r="CU63" s="81"/>
      <c r="CV63" s="79"/>
      <c r="CW63" s="81"/>
      <c r="CX63" s="79"/>
      <c r="CY63" s="81"/>
      <c r="CZ63" s="79"/>
      <c r="DA63" s="81"/>
      <c r="DB63" s="79"/>
      <c r="DC63" s="81"/>
      <c r="DD63" s="79"/>
      <c r="DE63" s="81"/>
      <c r="DF63" s="79"/>
      <c r="DG63" s="81"/>
      <c r="DH63" s="79"/>
      <c r="DI63" s="81"/>
      <c r="DJ63" s="79"/>
      <c r="DK63" s="81"/>
      <c r="DL63" s="79"/>
      <c r="DM63" s="81"/>
      <c r="DN63" s="79"/>
      <c r="DO63" s="81"/>
      <c r="DP63" s="79"/>
      <c r="DQ63" s="81"/>
      <c r="DR63" s="79"/>
      <c r="DS63" s="81"/>
      <c r="DT63" s="79"/>
      <c r="DU63" s="81"/>
      <c r="DV63" s="79"/>
      <c r="DW63" s="81"/>
      <c r="DX63" s="79"/>
      <c r="DY63" s="81"/>
      <c r="DZ63" s="79"/>
      <c r="EA63" s="81"/>
      <c r="EB63" s="79"/>
      <c r="EC63" s="81"/>
      <c r="ED63" s="79"/>
      <c r="EE63" s="81"/>
      <c r="EF63" s="79"/>
      <c r="EG63" s="81"/>
      <c r="EH63" s="79"/>
      <c r="EI63" s="81"/>
      <c r="EJ63" s="79"/>
      <c r="EK63" s="81"/>
      <c r="EL63" s="79"/>
      <c r="EM63" s="81"/>
      <c r="EN63" s="79"/>
      <c r="EO63" s="81"/>
      <c r="EP63" s="79"/>
      <c r="EQ63" s="81"/>
      <c r="ER63" s="79"/>
      <c r="ES63" s="81"/>
      <c r="ET63" s="79"/>
      <c r="EU63" s="81"/>
      <c r="EV63" s="79"/>
      <c r="EW63" s="81"/>
      <c r="EX63" s="79"/>
      <c r="EY63" s="81"/>
      <c r="EZ63" s="79"/>
      <c r="FA63" s="81"/>
      <c r="FB63" s="79"/>
      <c r="FC63" s="81"/>
      <c r="FD63" s="79"/>
      <c r="FE63" s="81"/>
      <c r="FF63" s="79"/>
      <c r="FG63" s="81"/>
      <c r="FH63" s="79"/>
      <c r="FI63" s="81"/>
      <c r="FJ63" s="79"/>
      <c r="FK63" s="81"/>
      <c r="FL63" s="79"/>
      <c r="FM63" s="81"/>
      <c r="FN63" s="79"/>
      <c r="FO63" s="81"/>
      <c r="FP63" s="79"/>
      <c r="FQ63" s="81"/>
      <c r="FR63" s="79"/>
      <c r="FS63" s="81"/>
      <c r="FT63" s="79"/>
      <c r="FU63" s="81"/>
      <c r="FV63" s="79"/>
      <c r="FW63" s="81"/>
      <c r="FX63" s="79"/>
      <c r="FY63" s="81"/>
      <c r="FZ63" s="79"/>
      <c r="GA63" s="81"/>
      <c r="GB63" s="79"/>
      <c r="GC63" s="81"/>
      <c r="GD63" s="79"/>
      <c r="GE63" s="81"/>
      <c r="GF63" s="79"/>
      <c r="GG63" s="81"/>
      <c r="GH63" s="79"/>
      <c r="GI63" s="81"/>
      <c r="GJ63" s="79"/>
      <c r="GK63" s="81"/>
      <c r="GL63" s="79"/>
      <c r="GM63" s="81"/>
      <c r="GN63" s="79"/>
      <c r="GO63" s="81"/>
      <c r="GP63" s="79"/>
      <c r="GQ63" s="81"/>
      <c r="GR63" s="79"/>
      <c r="GS63" s="81"/>
      <c r="GT63" s="79"/>
      <c r="GU63" s="81"/>
      <c r="GV63" s="79"/>
      <c r="GW63" s="81"/>
      <c r="GX63" s="79"/>
      <c r="GY63" s="81"/>
      <c r="GZ63" s="79"/>
      <c r="HA63" s="81"/>
      <c r="HB63" s="79"/>
      <c r="HC63" s="81"/>
      <c r="HD63" s="79"/>
      <c r="HE63" s="81"/>
      <c r="HF63" s="79"/>
      <c r="HG63" s="81"/>
      <c r="HH63" s="79"/>
      <c r="HI63" s="81"/>
      <c r="HJ63" s="79"/>
      <c r="HK63" s="81"/>
      <c r="HL63" s="79"/>
      <c r="HM63" s="81"/>
      <c r="HN63" s="79"/>
      <c r="HO63" s="81"/>
      <c r="HP63" s="79"/>
      <c r="HQ63" s="81"/>
      <c r="HR63" s="79"/>
      <c r="HS63" s="81"/>
      <c r="HT63" s="79"/>
      <c r="HU63" s="81"/>
      <c r="HV63" s="79"/>
      <c r="HW63" s="81"/>
      <c r="HX63" s="79"/>
      <c r="HY63" s="81"/>
      <c r="HZ63" s="79"/>
      <c r="IA63" s="81"/>
      <c r="IB63" s="79"/>
      <c r="IC63" s="81"/>
      <c r="ID63" s="79"/>
      <c r="IE63" s="81"/>
      <c r="IF63" s="79"/>
      <c r="IG63" s="81"/>
      <c r="IH63" s="79"/>
      <c r="II63" s="81"/>
      <c r="IJ63" s="79"/>
      <c r="IK63" s="81"/>
      <c r="IL63" s="79"/>
      <c r="IM63" s="81"/>
      <c r="IN63" s="79"/>
      <c r="IO63" s="81"/>
      <c r="IP63" s="79"/>
      <c r="IQ63" s="81"/>
      <c r="IR63" s="79"/>
      <c r="IS63" s="81"/>
      <c r="IT63" s="79"/>
      <c r="IU63" s="81"/>
      <c r="IV63" s="79"/>
    </row>
    <row r="64" spans="2:255" ht="12.75">
      <c r="B64" s="79"/>
      <c r="C64" s="81"/>
      <c r="D64" s="79"/>
      <c r="E64" s="81"/>
      <c r="F64" s="79"/>
      <c r="G64" s="325" t="s">
        <v>323</v>
      </c>
      <c r="H64" s="325"/>
      <c r="I64" s="325"/>
      <c r="J64" s="81"/>
      <c r="K64" s="79"/>
      <c r="L64" s="81"/>
      <c r="M64" s="79"/>
      <c r="N64" s="81"/>
      <c r="O64" s="79"/>
      <c r="P64" s="81"/>
      <c r="Q64" s="79"/>
      <c r="R64" s="81"/>
      <c r="S64" s="79"/>
      <c r="T64" s="81"/>
      <c r="U64" s="79"/>
      <c r="V64" s="81"/>
      <c r="W64" s="79"/>
      <c r="X64" s="81"/>
      <c r="Y64" s="79"/>
      <c r="Z64" s="81"/>
      <c r="AA64" s="79"/>
      <c r="AB64" s="81"/>
      <c r="AC64" s="79"/>
      <c r="AD64" s="81"/>
      <c r="AE64" s="79"/>
      <c r="AF64" s="81"/>
      <c r="AG64" s="79"/>
      <c r="AH64" s="81"/>
      <c r="AI64" s="79"/>
      <c r="AJ64" s="81"/>
      <c r="AK64" s="79"/>
      <c r="AL64" s="81"/>
      <c r="AM64" s="79"/>
      <c r="AN64" s="81"/>
      <c r="AO64" s="79"/>
      <c r="AP64" s="81"/>
      <c r="AQ64" s="79"/>
      <c r="AR64" s="81"/>
      <c r="AS64" s="79"/>
      <c r="AT64" s="81"/>
      <c r="AU64" s="79"/>
      <c r="AV64" s="81"/>
      <c r="AW64" s="79"/>
      <c r="AX64" s="81"/>
      <c r="AY64" s="79"/>
      <c r="AZ64" s="81"/>
      <c r="BA64" s="79"/>
      <c r="BB64" s="81"/>
      <c r="BC64" s="79"/>
      <c r="BD64" s="81"/>
      <c r="BE64" s="79"/>
      <c r="BF64" s="81"/>
      <c r="BG64" s="79"/>
      <c r="BH64" s="81"/>
      <c r="BI64" s="79"/>
      <c r="BJ64" s="81"/>
      <c r="BK64" s="79"/>
      <c r="BL64" s="81"/>
      <c r="BM64" s="79"/>
      <c r="BN64" s="81"/>
      <c r="BO64" s="79"/>
      <c r="BP64" s="81"/>
      <c r="BQ64" s="79"/>
      <c r="BR64" s="81"/>
      <c r="BS64" s="79"/>
      <c r="BT64" s="81"/>
      <c r="BU64" s="79"/>
      <c r="BV64" s="81"/>
      <c r="BW64" s="79"/>
      <c r="BX64" s="81"/>
      <c r="BY64" s="79"/>
      <c r="BZ64" s="81"/>
      <c r="CA64" s="79"/>
      <c r="CB64" s="81"/>
      <c r="CC64" s="79"/>
      <c r="CD64" s="81"/>
      <c r="CE64" s="79"/>
      <c r="CF64" s="81"/>
      <c r="CG64" s="79"/>
      <c r="CH64" s="81"/>
      <c r="CI64" s="79"/>
      <c r="CJ64" s="81"/>
      <c r="CK64" s="79"/>
      <c r="CL64" s="81"/>
      <c r="CM64" s="79"/>
      <c r="CN64" s="81"/>
      <c r="CO64" s="79"/>
      <c r="CP64" s="81"/>
      <c r="CQ64" s="79"/>
      <c r="CR64" s="81"/>
      <c r="CS64" s="79"/>
      <c r="CT64" s="81"/>
      <c r="CU64" s="79"/>
      <c r="CV64" s="81"/>
      <c r="CW64" s="79"/>
      <c r="CX64" s="81"/>
      <c r="CY64" s="79"/>
      <c r="CZ64" s="81"/>
      <c r="DA64" s="79"/>
      <c r="DB64" s="81"/>
      <c r="DC64" s="79"/>
      <c r="DD64" s="81"/>
      <c r="DE64" s="79"/>
      <c r="DF64" s="81"/>
      <c r="DG64" s="79"/>
      <c r="DH64" s="81"/>
      <c r="DI64" s="79"/>
      <c r="DJ64" s="81"/>
      <c r="DK64" s="79"/>
      <c r="DL64" s="81"/>
      <c r="DM64" s="79"/>
      <c r="DN64" s="81"/>
      <c r="DO64" s="79"/>
      <c r="DP64" s="81"/>
      <c r="DQ64" s="79"/>
      <c r="DR64" s="81"/>
      <c r="DS64" s="79"/>
      <c r="DT64" s="81"/>
      <c r="DU64" s="79"/>
      <c r="DV64" s="81"/>
      <c r="DW64" s="79"/>
      <c r="DX64" s="81"/>
      <c r="DY64" s="79"/>
      <c r="DZ64" s="81"/>
      <c r="EA64" s="79"/>
      <c r="EB64" s="81"/>
      <c r="EC64" s="79"/>
      <c r="ED64" s="81"/>
      <c r="EE64" s="79"/>
      <c r="EF64" s="81"/>
      <c r="EG64" s="79"/>
      <c r="EH64" s="81"/>
      <c r="EI64" s="79"/>
      <c r="EJ64" s="81"/>
      <c r="EK64" s="79"/>
      <c r="EL64" s="81"/>
      <c r="EM64" s="79"/>
      <c r="EN64" s="81"/>
      <c r="EO64" s="79"/>
      <c r="EP64" s="81"/>
      <c r="EQ64" s="79"/>
      <c r="ER64" s="81"/>
      <c r="ES64" s="79"/>
      <c r="ET64" s="81"/>
      <c r="EU64" s="79"/>
      <c r="EV64" s="81"/>
      <c r="EW64" s="79"/>
      <c r="EX64" s="81"/>
      <c r="EY64" s="79"/>
      <c r="EZ64" s="81"/>
      <c r="FA64" s="79"/>
      <c r="FB64" s="81"/>
      <c r="FC64" s="79"/>
      <c r="FD64" s="81"/>
      <c r="FE64" s="79"/>
      <c r="FF64" s="81"/>
      <c r="FG64" s="79"/>
      <c r="FH64" s="81"/>
      <c r="FI64" s="79"/>
      <c r="FJ64" s="81"/>
      <c r="FK64" s="79"/>
      <c r="FL64" s="81"/>
      <c r="FM64" s="79"/>
      <c r="FN64" s="81"/>
      <c r="FO64" s="79"/>
      <c r="FP64" s="81"/>
      <c r="FQ64" s="79"/>
      <c r="FR64" s="81"/>
      <c r="FS64" s="79"/>
      <c r="FT64" s="81"/>
      <c r="FU64" s="79"/>
      <c r="FV64" s="81"/>
      <c r="FW64" s="79"/>
      <c r="FX64" s="81"/>
      <c r="FY64" s="79"/>
      <c r="FZ64" s="81"/>
      <c r="GA64" s="79"/>
      <c r="GB64" s="81"/>
      <c r="GC64" s="79"/>
      <c r="GD64" s="81"/>
      <c r="GE64" s="79"/>
      <c r="GF64" s="81"/>
      <c r="GG64" s="79"/>
      <c r="GH64" s="81"/>
      <c r="GI64" s="79"/>
      <c r="GJ64" s="81"/>
      <c r="GK64" s="79"/>
      <c r="GL64" s="81"/>
      <c r="GM64" s="79"/>
      <c r="GN64" s="81"/>
      <c r="GO64" s="79"/>
      <c r="GP64" s="81"/>
      <c r="GQ64" s="79"/>
      <c r="GR64" s="81"/>
      <c r="GS64" s="79"/>
      <c r="GT64" s="81"/>
      <c r="GU64" s="79"/>
      <c r="GV64" s="81"/>
      <c r="GW64" s="79"/>
      <c r="GX64" s="81"/>
      <c r="GY64" s="79"/>
      <c r="GZ64" s="81"/>
      <c r="HA64" s="79"/>
      <c r="HB64" s="81"/>
      <c r="HC64" s="79"/>
      <c r="HD64" s="81"/>
      <c r="HE64" s="79"/>
      <c r="HF64" s="81"/>
      <c r="HG64" s="79"/>
      <c r="HH64" s="81"/>
      <c r="HI64" s="79"/>
      <c r="HJ64" s="81"/>
      <c r="HK64" s="79"/>
      <c r="HL64" s="81"/>
      <c r="HM64" s="79"/>
      <c r="HN64" s="81"/>
      <c r="HO64" s="79"/>
      <c r="HP64" s="81"/>
      <c r="HQ64" s="79"/>
      <c r="HR64" s="81"/>
      <c r="HS64" s="79"/>
      <c r="HT64" s="81"/>
      <c r="HU64" s="79"/>
      <c r="HV64" s="81"/>
      <c r="HW64" s="79"/>
      <c r="HX64" s="81"/>
      <c r="HY64" s="79"/>
      <c r="HZ64" s="81"/>
      <c r="IA64" s="79"/>
      <c r="IB64" s="81"/>
      <c r="IC64" s="79"/>
      <c r="ID64" s="81"/>
      <c r="IE64" s="79"/>
      <c r="IF64" s="81"/>
      <c r="IG64" s="79"/>
      <c r="IH64" s="81"/>
      <c r="II64" s="79"/>
      <c r="IJ64" s="81"/>
      <c r="IK64" s="79"/>
      <c r="IL64" s="81"/>
      <c r="IM64" s="79"/>
      <c r="IN64" s="81"/>
      <c r="IO64" s="79"/>
      <c r="IP64" s="81"/>
      <c r="IQ64" s="79"/>
      <c r="IR64" s="81"/>
      <c r="IS64" s="79"/>
      <c r="IT64" s="81"/>
      <c r="IU64" s="79"/>
    </row>
    <row r="65" spans="2:9" ht="12.75">
      <c r="B65" s="241" t="s">
        <v>321</v>
      </c>
      <c r="C65" s="241"/>
      <c r="D65" s="241"/>
      <c r="E65" s="241"/>
      <c r="F65" s="241"/>
      <c r="G65" s="326" t="s">
        <v>324</v>
      </c>
      <c r="H65" s="326"/>
      <c r="I65" s="326"/>
    </row>
    <row r="66" spans="2:10" ht="12.75">
      <c r="B66" s="90"/>
      <c r="C66" s="90"/>
      <c r="D66" s="90"/>
      <c r="E66" s="90"/>
      <c r="F66" s="90"/>
      <c r="G66" s="90"/>
      <c r="H66" s="89"/>
      <c r="I66" s="89"/>
      <c r="J66" s="89"/>
    </row>
    <row r="67" spans="2:10" ht="12.75">
      <c r="B67" s="90" t="s">
        <v>326</v>
      </c>
      <c r="C67" s="90" t="s">
        <v>327</v>
      </c>
      <c r="D67" s="90"/>
      <c r="E67" s="90"/>
      <c r="F67" s="90"/>
      <c r="G67" s="90"/>
      <c r="H67" s="89"/>
      <c r="I67" s="89" t="s">
        <v>325</v>
      </c>
      <c r="J67" s="89"/>
    </row>
    <row r="68" spans="2:10" ht="12.75">
      <c r="B68" s="90"/>
      <c r="C68" s="90"/>
      <c r="D68" s="90"/>
      <c r="E68" s="90"/>
      <c r="F68" s="90"/>
      <c r="G68" s="90"/>
      <c r="H68" s="89"/>
      <c r="I68" s="89"/>
      <c r="J68" s="89"/>
    </row>
    <row r="69" spans="2:10" ht="12.75">
      <c r="B69" s="90" t="s">
        <v>328</v>
      </c>
      <c r="C69" s="90" t="s">
        <v>329</v>
      </c>
      <c r="D69" s="90"/>
      <c r="E69" s="90"/>
      <c r="F69" s="90"/>
      <c r="G69" s="90"/>
      <c r="H69" s="89"/>
      <c r="I69" s="89" t="s">
        <v>325</v>
      </c>
      <c r="J69" s="89"/>
    </row>
    <row r="70" spans="2:10" ht="12.75">
      <c r="B70" s="90"/>
      <c r="C70" s="90"/>
      <c r="D70" s="90"/>
      <c r="E70" s="90"/>
      <c r="F70" s="90"/>
      <c r="G70" s="90"/>
      <c r="H70" s="89"/>
      <c r="I70" s="89"/>
      <c r="J70" s="89"/>
    </row>
    <row r="71" spans="2:10" ht="12.75">
      <c r="B71" s="90" t="s">
        <v>330</v>
      </c>
      <c r="C71" s="90" t="s">
        <v>391</v>
      </c>
      <c r="D71" s="90"/>
      <c r="E71" s="90"/>
      <c r="F71" s="90"/>
      <c r="G71" s="90"/>
      <c r="H71" s="89"/>
      <c r="I71" s="89" t="s">
        <v>325</v>
      </c>
      <c r="J71" s="89"/>
    </row>
    <row r="72" spans="2:10" ht="12.75">
      <c r="B72" s="90"/>
      <c r="C72" s="90"/>
      <c r="D72" s="90"/>
      <c r="E72" s="90"/>
      <c r="F72" s="90"/>
      <c r="G72" s="90"/>
      <c r="H72" s="89"/>
      <c r="I72" s="89"/>
      <c r="J72" s="89"/>
    </row>
    <row r="73" spans="2:10" ht="12.75">
      <c r="B73" s="90" t="s">
        <v>364</v>
      </c>
      <c r="C73" s="90"/>
      <c r="D73" s="90"/>
      <c r="E73" s="90"/>
      <c r="F73" s="90"/>
      <c r="G73" s="90"/>
      <c r="H73" s="89"/>
      <c r="I73" s="89" t="s">
        <v>325</v>
      </c>
      <c r="J73" s="89"/>
    </row>
    <row r="74" spans="2:10" ht="12.75">
      <c r="B74" s="90"/>
      <c r="C74" s="90"/>
      <c r="D74" s="90"/>
      <c r="E74" s="90"/>
      <c r="F74" s="90"/>
      <c r="G74" s="90"/>
      <c r="H74" s="89"/>
      <c r="I74" s="89"/>
      <c r="J74" s="89"/>
    </row>
    <row r="75" spans="2:10" ht="12.75">
      <c r="B75" s="90" t="s">
        <v>331</v>
      </c>
      <c r="C75" s="90"/>
      <c r="D75" s="90"/>
      <c r="E75" s="90"/>
      <c r="F75" s="90"/>
      <c r="G75" s="90"/>
      <c r="H75" s="89"/>
      <c r="I75" s="89" t="s">
        <v>325</v>
      </c>
      <c r="J75" s="89"/>
    </row>
    <row r="76" spans="2:10" ht="12.75">
      <c r="B76" s="90"/>
      <c r="C76" s="90"/>
      <c r="D76" s="90"/>
      <c r="E76" s="90"/>
      <c r="F76" s="90"/>
      <c r="G76" s="90"/>
      <c r="H76" s="89"/>
      <c r="I76" s="89"/>
      <c r="J76" s="89"/>
    </row>
    <row r="77" spans="2:10" ht="12.75">
      <c r="B77" s="90" t="s">
        <v>332</v>
      </c>
      <c r="C77" s="90"/>
      <c r="D77" s="90"/>
      <c r="E77" s="90"/>
      <c r="F77" s="90"/>
      <c r="G77" s="90"/>
      <c r="H77" s="89"/>
      <c r="I77" s="89" t="s">
        <v>325</v>
      </c>
      <c r="J77" s="89"/>
    </row>
    <row r="78" spans="2:10" ht="12.75">
      <c r="B78" s="90"/>
      <c r="C78" s="90"/>
      <c r="D78" s="90"/>
      <c r="E78" s="90"/>
      <c r="F78" s="90"/>
      <c r="G78" s="90"/>
      <c r="H78" s="89"/>
      <c r="I78" s="89"/>
      <c r="J78" s="89"/>
    </row>
    <row r="79" spans="2:10" ht="12.75">
      <c r="B79" s="90" t="s">
        <v>365</v>
      </c>
      <c r="C79" s="90"/>
      <c r="D79" s="90"/>
      <c r="E79" s="90"/>
      <c r="F79" s="90"/>
      <c r="G79" s="90"/>
      <c r="H79" s="89"/>
      <c r="I79" s="89" t="s">
        <v>325</v>
      </c>
      <c r="J79" s="89"/>
    </row>
    <row r="80" spans="2:10" ht="12.75">
      <c r="B80" s="90"/>
      <c r="C80" s="90"/>
      <c r="D80" s="90"/>
      <c r="E80" s="90"/>
      <c r="F80" s="90"/>
      <c r="G80" s="90"/>
      <c r="H80" s="89"/>
      <c r="I80" s="89"/>
      <c r="J80" s="89"/>
    </row>
    <row r="81" spans="2:9" ht="12.75">
      <c r="B81" s="80" t="s">
        <v>333</v>
      </c>
      <c r="I81" s="89" t="s">
        <v>325</v>
      </c>
    </row>
    <row r="82" ht="12.75">
      <c r="I82" s="89"/>
    </row>
    <row r="83" spans="2:9" ht="12.75">
      <c r="B83" s="80" t="s">
        <v>334</v>
      </c>
      <c r="I83" s="89" t="s">
        <v>325</v>
      </c>
    </row>
    <row r="84" ht="12.75">
      <c r="I84" s="89"/>
    </row>
    <row r="85" spans="2:9" ht="12.75">
      <c r="B85" s="80" t="s">
        <v>366</v>
      </c>
      <c r="I85" s="89" t="s">
        <v>325</v>
      </c>
    </row>
    <row r="86" ht="12.75">
      <c r="I86" s="89"/>
    </row>
    <row r="87" spans="2:9" ht="12.75">
      <c r="B87" s="80" t="s">
        <v>392</v>
      </c>
      <c r="I87" s="89" t="s">
        <v>325</v>
      </c>
    </row>
    <row r="88" ht="12.75">
      <c r="I88" s="89"/>
    </row>
    <row r="89" spans="2:9" ht="12.75">
      <c r="B89" s="80" t="s">
        <v>335</v>
      </c>
      <c r="I89" s="89"/>
    </row>
    <row r="90" spans="2:9" ht="12.75">
      <c r="B90" s="80" t="s">
        <v>336</v>
      </c>
      <c r="I90" s="89" t="s">
        <v>367</v>
      </c>
    </row>
    <row r="91" ht="12.75">
      <c r="I91" s="89"/>
    </row>
    <row r="92" spans="2:9" ht="12.75">
      <c r="B92" s="80" t="s">
        <v>337</v>
      </c>
      <c r="I92" s="82" t="s">
        <v>367</v>
      </c>
    </row>
    <row r="93" ht="12.75">
      <c r="I93" s="82"/>
    </row>
    <row r="94" ht="12.75">
      <c r="I94" s="82"/>
    </row>
    <row r="95" ht="12.75">
      <c r="I95" s="82"/>
    </row>
    <row r="98" spans="1:2" ht="12.75">
      <c r="A98" s="81" t="s">
        <v>55</v>
      </c>
      <c r="B98" s="79" t="s">
        <v>54</v>
      </c>
    </row>
    <row r="102" spans="1:2" ht="12.75">
      <c r="A102" s="81" t="s">
        <v>57</v>
      </c>
      <c r="B102" s="79" t="s">
        <v>56</v>
      </c>
    </row>
    <row r="103" spans="1:2" ht="12.75">
      <c r="A103" s="201"/>
      <c r="B103" s="79"/>
    </row>
    <row r="104" spans="1:2" ht="12.75">
      <c r="A104" s="201"/>
      <c r="B104" s="79"/>
    </row>
    <row r="105" spans="1:2" ht="12.75">
      <c r="A105" s="201"/>
      <c r="B105" s="79"/>
    </row>
    <row r="106" ht="12.75">
      <c r="A106" s="201"/>
    </row>
    <row r="107" ht="12.75">
      <c r="A107" s="201"/>
    </row>
    <row r="108" spans="1:2" ht="12.75">
      <c r="A108" s="81" t="s">
        <v>58</v>
      </c>
      <c r="B108" s="79" t="s">
        <v>249</v>
      </c>
    </row>
    <row r="113" spans="1:2" ht="12.75">
      <c r="A113" s="81" t="s">
        <v>61</v>
      </c>
      <c r="B113" s="79" t="s">
        <v>59</v>
      </c>
    </row>
    <row r="115" ht="12.75">
      <c r="B115" s="80" t="s">
        <v>60</v>
      </c>
    </row>
    <row r="118" spans="1:2" ht="12.75">
      <c r="A118" s="81" t="s">
        <v>63</v>
      </c>
      <c r="B118" s="79" t="s">
        <v>62</v>
      </c>
    </row>
    <row r="122" spans="1:2" ht="12.75">
      <c r="A122" s="81" t="s">
        <v>65</v>
      </c>
      <c r="B122" s="79" t="s">
        <v>64</v>
      </c>
    </row>
    <row r="123" ht="11.25" customHeight="1"/>
    <row r="127" spans="1:8" ht="12.75">
      <c r="A127" s="81" t="s">
        <v>72</v>
      </c>
      <c r="B127" s="79" t="s">
        <v>66</v>
      </c>
      <c r="H127" s="90"/>
    </row>
    <row r="128" ht="12.75">
      <c r="A128" s="80"/>
    </row>
    <row r="129" spans="2:10" ht="12.75">
      <c r="B129" s="202"/>
      <c r="D129" s="203"/>
      <c r="E129" s="203"/>
      <c r="F129" s="203"/>
      <c r="G129" s="203"/>
      <c r="H129" s="327" t="s">
        <v>67</v>
      </c>
      <c r="I129" s="327"/>
      <c r="J129" s="204"/>
    </row>
    <row r="130" spans="2:10" ht="12.75">
      <c r="B130" s="202"/>
      <c r="D130" s="203"/>
      <c r="E130" s="203"/>
      <c r="F130" s="328" t="s">
        <v>2</v>
      </c>
      <c r="G130" s="328"/>
      <c r="H130" s="328" t="s">
        <v>68</v>
      </c>
      <c r="I130" s="328"/>
      <c r="J130" s="84"/>
    </row>
    <row r="131" spans="2:10" ht="12.75">
      <c r="B131" s="205"/>
      <c r="C131" s="90"/>
      <c r="D131" s="206"/>
      <c r="E131" s="206"/>
      <c r="F131" s="91"/>
      <c r="G131" s="204"/>
      <c r="H131" s="204"/>
      <c r="I131" s="204"/>
      <c r="J131" s="204"/>
    </row>
    <row r="132" spans="2:10" ht="12.75">
      <c r="B132" s="205"/>
      <c r="C132" s="90"/>
      <c r="D132" s="206"/>
      <c r="E132" s="206"/>
      <c r="F132" s="91"/>
      <c r="G132" s="204"/>
      <c r="H132" s="204"/>
      <c r="I132" s="204"/>
      <c r="J132" s="204"/>
    </row>
    <row r="133" spans="2:10" ht="12.75">
      <c r="B133" s="205"/>
      <c r="C133" s="90"/>
      <c r="D133" s="206"/>
      <c r="E133" s="206"/>
      <c r="F133" s="91"/>
      <c r="G133" s="204"/>
      <c r="H133" s="204"/>
      <c r="I133" s="204"/>
      <c r="J133" s="204"/>
    </row>
    <row r="134" spans="1:7" ht="12.75">
      <c r="A134" s="81" t="s">
        <v>74</v>
      </c>
      <c r="B134" s="79" t="s">
        <v>73</v>
      </c>
      <c r="G134" s="207"/>
    </row>
    <row r="143" spans="1:4" ht="12.75">
      <c r="A143" s="81" t="s">
        <v>77</v>
      </c>
      <c r="B143" s="79" t="s">
        <v>75</v>
      </c>
      <c r="D143" s="80" t="s">
        <v>76</v>
      </c>
    </row>
    <row r="149" spans="1:2" ht="12.75">
      <c r="A149" s="81" t="s">
        <v>79</v>
      </c>
      <c r="B149" s="79" t="s">
        <v>78</v>
      </c>
    </row>
    <row r="155" spans="1:2" ht="12.75">
      <c r="A155" s="81" t="s">
        <v>81</v>
      </c>
      <c r="B155" s="79" t="s">
        <v>222</v>
      </c>
    </row>
    <row r="156" spans="6:8" ht="12.75">
      <c r="F156" s="208" t="s">
        <v>5</v>
      </c>
      <c r="G156" s="209"/>
      <c r="H156" s="208" t="s">
        <v>5</v>
      </c>
    </row>
    <row r="157" spans="6:8" ht="12.75">
      <c r="F157" s="288" t="s">
        <v>370</v>
      </c>
      <c r="G157" s="292"/>
      <c r="H157" s="288" t="s">
        <v>267</v>
      </c>
    </row>
    <row r="158" spans="6:8" ht="12.75">
      <c r="F158" s="82" t="s">
        <v>82</v>
      </c>
      <c r="G158" s="89"/>
      <c r="H158" s="82" t="s">
        <v>82</v>
      </c>
    </row>
    <row r="159" spans="2:8" ht="12.75">
      <c r="B159" s="80" t="s">
        <v>223</v>
      </c>
      <c r="F159" s="82"/>
      <c r="G159" s="89"/>
      <c r="H159" s="82"/>
    </row>
    <row r="160" spans="2:8" ht="12.75">
      <c r="B160" s="83" t="s">
        <v>224</v>
      </c>
      <c r="F160" s="102">
        <v>569</v>
      </c>
      <c r="G160" s="184"/>
      <c r="H160" s="102">
        <v>748</v>
      </c>
    </row>
    <row r="161" spans="2:8" ht="12.75">
      <c r="B161" s="80" t="s">
        <v>225</v>
      </c>
      <c r="F161" s="85"/>
      <c r="G161" s="86"/>
      <c r="H161" s="85"/>
    </row>
    <row r="162" spans="2:8" ht="12.75">
      <c r="B162" s="83" t="s">
        <v>226</v>
      </c>
      <c r="F162" s="102">
        <v>23030</v>
      </c>
      <c r="G162" s="185"/>
      <c r="H162" s="102">
        <v>24040</v>
      </c>
    </row>
    <row r="163" spans="2:8" ht="12.75">
      <c r="B163" s="83" t="s">
        <v>253</v>
      </c>
      <c r="F163" s="102">
        <v>333</v>
      </c>
      <c r="G163" s="185"/>
      <c r="H163" s="102">
        <v>366</v>
      </c>
    </row>
    <row r="164" spans="6:8" ht="13.5" thickBot="1">
      <c r="F164" s="186">
        <f>SUM(F160:F163)</f>
        <v>23932</v>
      </c>
      <c r="G164" s="185"/>
      <c r="H164" s="186">
        <f>SUM(H160:H163)</f>
        <v>25154</v>
      </c>
    </row>
    <row r="165" spans="6:8" ht="12.75">
      <c r="F165" s="185"/>
      <c r="G165" s="185"/>
      <c r="H165" s="185"/>
    </row>
    <row r="166" spans="1:2" ht="12.75">
      <c r="A166" s="81" t="s">
        <v>159</v>
      </c>
      <c r="B166" s="79" t="s">
        <v>80</v>
      </c>
    </row>
    <row r="167" ht="12.75">
      <c r="B167" s="79"/>
    </row>
    <row r="171" ht="12.75">
      <c r="F171" s="82" t="s">
        <v>82</v>
      </c>
    </row>
    <row r="172" spans="2:8" ht="12.75">
      <c r="B172" s="79" t="s">
        <v>101</v>
      </c>
      <c r="F172" s="12"/>
      <c r="G172" s="84"/>
      <c r="H172" s="84"/>
    </row>
    <row r="173" spans="2:8" ht="12.75">
      <c r="B173" s="80" t="s">
        <v>118</v>
      </c>
      <c r="F173" s="12">
        <v>0</v>
      </c>
      <c r="H173" s="84"/>
    </row>
    <row r="174" spans="2:8" ht="12.75">
      <c r="B174" s="80" t="s">
        <v>261</v>
      </c>
      <c r="F174" s="12"/>
      <c r="H174" s="85"/>
    </row>
    <row r="175" spans="2:8" ht="12.75">
      <c r="B175" s="80" t="s">
        <v>119</v>
      </c>
      <c r="F175" s="12"/>
      <c r="H175" s="85"/>
    </row>
    <row r="176" spans="2:8" ht="12.75">
      <c r="B176" s="80" t="s">
        <v>120</v>
      </c>
      <c r="F176" s="12">
        <v>5000</v>
      </c>
      <c r="H176" s="86"/>
    </row>
    <row r="177" spans="2:8" ht="12.75">
      <c r="B177" s="80" t="s">
        <v>244</v>
      </c>
      <c r="F177" s="12"/>
      <c r="H177" s="86"/>
    </row>
    <row r="178" spans="2:8" ht="12.75">
      <c r="B178" s="80" t="s">
        <v>121</v>
      </c>
      <c r="F178" s="12">
        <v>198</v>
      </c>
      <c r="H178" s="86"/>
    </row>
    <row r="179" ht="12.75">
      <c r="F179" s="12"/>
    </row>
    <row r="180" ht="13.5" thickBot="1">
      <c r="F180" s="274">
        <f>SUM(F172:F179)</f>
        <v>5198</v>
      </c>
    </row>
    <row r="181" spans="1:2" ht="13.5" thickTop="1">
      <c r="A181" s="81" t="s">
        <v>160</v>
      </c>
      <c r="B181" s="79" t="s">
        <v>201</v>
      </c>
    </row>
    <row r="188" spans="5:10" ht="14.25" customHeight="1">
      <c r="E188" s="91"/>
      <c r="F188" s="323" t="s">
        <v>215</v>
      </c>
      <c r="G188" s="323"/>
      <c r="H188" s="323" t="s">
        <v>383</v>
      </c>
      <c r="I188" s="323"/>
      <c r="J188" s="187"/>
    </row>
    <row r="189" spans="5:10" ht="12.75">
      <c r="E189" s="91"/>
      <c r="F189" s="290" t="s">
        <v>370</v>
      </c>
      <c r="G189" s="291" t="s">
        <v>375</v>
      </c>
      <c r="H189" s="290" t="s">
        <v>370</v>
      </c>
      <c r="I189" s="291" t="s">
        <v>375</v>
      </c>
      <c r="J189" s="98"/>
    </row>
    <row r="190" spans="5:10" ht="12.75">
      <c r="E190" s="91"/>
      <c r="F190" s="187" t="s">
        <v>82</v>
      </c>
      <c r="G190" s="187" t="s">
        <v>82</v>
      </c>
      <c r="H190" s="187" t="s">
        <v>82</v>
      </c>
      <c r="I190" s="187" t="s">
        <v>82</v>
      </c>
      <c r="J190" s="187"/>
    </row>
    <row r="191" spans="5:10" ht="12.75">
      <c r="E191" s="91"/>
      <c r="F191" s="187"/>
      <c r="G191" s="98"/>
      <c r="H191" s="187"/>
      <c r="I191" s="98"/>
      <c r="J191" s="98"/>
    </row>
    <row r="192" spans="2:10" ht="13.5" thickBot="1">
      <c r="B192" s="80" t="s">
        <v>2</v>
      </c>
      <c r="E192" s="94"/>
      <c r="F192" s="188">
        <v>84</v>
      </c>
      <c r="G192" s="188">
        <v>4</v>
      </c>
      <c r="H192" s="281">
        <v>252</v>
      </c>
      <c r="I192" s="188">
        <v>27</v>
      </c>
      <c r="J192" s="97"/>
    </row>
    <row r="193" spans="5:10" ht="12.75">
      <c r="E193" s="55"/>
      <c r="F193" s="12"/>
      <c r="G193" s="12"/>
      <c r="H193" s="189"/>
      <c r="I193" s="12"/>
      <c r="J193" s="55"/>
    </row>
    <row r="194" spans="2:10" ht="12.75">
      <c r="B194" s="80" t="s">
        <v>273</v>
      </c>
      <c r="E194" s="96"/>
      <c r="F194" s="102">
        <v>59</v>
      </c>
      <c r="G194" s="102">
        <v>-16</v>
      </c>
      <c r="H194" s="102">
        <v>188</v>
      </c>
      <c r="I194" s="102">
        <v>-68</v>
      </c>
      <c r="J194" s="189"/>
    </row>
    <row r="195" spans="2:10" ht="12.75">
      <c r="B195" s="80" t="s">
        <v>135</v>
      </c>
      <c r="E195" s="95"/>
      <c r="F195" s="282">
        <v>0</v>
      </c>
      <c r="G195" s="282">
        <v>0</v>
      </c>
      <c r="H195" s="189">
        <v>0</v>
      </c>
      <c r="I195" s="282">
        <v>0</v>
      </c>
      <c r="J195" s="95"/>
    </row>
    <row r="196" spans="2:10" ht="13.5" thickBot="1">
      <c r="B196" s="80" t="s">
        <v>227</v>
      </c>
      <c r="E196" s="96"/>
      <c r="F196" s="186">
        <f>SUM(F194:F195)</f>
        <v>59</v>
      </c>
      <c r="G196" s="186">
        <f>SUM(G194:G195)</f>
        <v>-16</v>
      </c>
      <c r="H196" s="186">
        <f>SUM(H194:H195)</f>
        <v>188</v>
      </c>
      <c r="I196" s="186">
        <f>SUM(I194:I195)</f>
        <v>-68</v>
      </c>
      <c r="J196" s="185"/>
    </row>
    <row r="197" spans="5:10" ht="12.75">
      <c r="E197" s="55"/>
      <c r="F197" s="12"/>
      <c r="G197" s="216"/>
      <c r="H197" s="189"/>
      <c r="I197" s="55"/>
      <c r="J197" s="55"/>
    </row>
    <row r="198" spans="2:10" ht="12.75">
      <c r="B198" s="80" t="s">
        <v>202</v>
      </c>
      <c r="E198" s="96"/>
      <c r="F198" s="102">
        <f>F196</f>
        <v>59</v>
      </c>
      <c r="G198" s="102">
        <f>G196</f>
        <v>-16</v>
      </c>
      <c r="H198" s="102">
        <f>H196</f>
        <v>188</v>
      </c>
      <c r="I198" s="102">
        <f>I196</f>
        <v>-68</v>
      </c>
      <c r="J198" s="189"/>
    </row>
    <row r="199" spans="2:10" ht="12.75">
      <c r="B199" s="80" t="s">
        <v>203</v>
      </c>
      <c r="E199" s="97"/>
      <c r="F199" s="102">
        <v>0</v>
      </c>
      <c r="G199" s="216">
        <v>0</v>
      </c>
      <c r="H199" s="189">
        <v>0</v>
      </c>
      <c r="I199" s="216">
        <v>0</v>
      </c>
      <c r="J199" s="216"/>
    </row>
    <row r="200" spans="2:10" ht="12.75">
      <c r="B200" s="80" t="s">
        <v>204</v>
      </c>
      <c r="E200" s="96"/>
      <c r="F200" s="102">
        <v>0</v>
      </c>
      <c r="G200" s="102">
        <v>0</v>
      </c>
      <c r="H200" s="189">
        <v>0</v>
      </c>
      <c r="I200" s="189">
        <v>0</v>
      </c>
      <c r="J200" s="189"/>
    </row>
    <row r="201" spans="2:10" ht="13.5" thickBot="1">
      <c r="B201" s="80" t="s">
        <v>205</v>
      </c>
      <c r="E201" s="96"/>
      <c r="F201" s="186">
        <f>SUM(F198:F200)</f>
        <v>59</v>
      </c>
      <c r="G201" s="186">
        <f>SUM(G198:G200)</f>
        <v>-16</v>
      </c>
      <c r="H201" s="186">
        <f>SUM(H198:H200)</f>
        <v>188</v>
      </c>
      <c r="I201" s="186">
        <f>SUM(I198:I200)</f>
        <v>-68</v>
      </c>
      <c r="J201" s="185"/>
    </row>
    <row r="202" spans="5:10" ht="12.75">
      <c r="E202" s="90"/>
      <c r="F202" s="90"/>
      <c r="G202" s="99"/>
      <c r="H202" s="1"/>
      <c r="I202" s="99"/>
      <c r="J202" s="99"/>
    </row>
    <row r="203" ht="12.75">
      <c r="B203" s="80" t="s">
        <v>386</v>
      </c>
    </row>
    <row r="204" ht="12.75">
      <c r="B204" s="80" t="s">
        <v>206</v>
      </c>
    </row>
    <row r="205" spans="6:8" ht="12.75">
      <c r="F205" s="208" t="s">
        <v>5</v>
      </c>
      <c r="G205" s="82"/>
      <c r="H205" s="208" t="s">
        <v>5</v>
      </c>
    </row>
    <row r="206" spans="2:8" ht="12.75">
      <c r="B206" s="79" t="s">
        <v>207</v>
      </c>
      <c r="F206" s="288" t="s">
        <v>370</v>
      </c>
      <c r="G206" s="289"/>
      <c r="H206" s="288" t="s">
        <v>267</v>
      </c>
    </row>
    <row r="207" spans="2:8" ht="12.75">
      <c r="B207" s="79"/>
      <c r="F207" s="82" t="s">
        <v>82</v>
      </c>
      <c r="G207" s="82"/>
      <c r="H207" s="82" t="s">
        <v>82</v>
      </c>
    </row>
    <row r="208" spans="2:6" ht="12.75">
      <c r="B208" s="79"/>
      <c r="F208" s="283"/>
    </row>
    <row r="209" spans="2:8" ht="13.5" thickBot="1">
      <c r="B209" s="80" t="s">
        <v>3</v>
      </c>
      <c r="F209" s="188">
        <f>'Balance sheets'!D25</f>
        <v>4677.539</v>
      </c>
      <c r="G209" s="12"/>
      <c r="H209" s="188">
        <f>'Balance sheets'!F25</f>
        <v>14432</v>
      </c>
    </row>
    <row r="210" spans="6:8" ht="12.75">
      <c r="F210" s="12"/>
      <c r="G210" s="12"/>
      <c r="H210" s="12"/>
    </row>
    <row r="211" spans="2:8" ht="12.75">
      <c r="B211" s="79" t="s">
        <v>208</v>
      </c>
      <c r="F211" s="12"/>
      <c r="G211" s="12"/>
      <c r="H211" s="12"/>
    </row>
    <row r="212" spans="2:8" ht="12.75">
      <c r="B212" s="80" t="s">
        <v>117</v>
      </c>
      <c r="F212" s="282">
        <v>0</v>
      </c>
      <c r="G212" s="12"/>
      <c r="H212" s="208" t="s">
        <v>130</v>
      </c>
    </row>
    <row r="213" spans="2:8" ht="12.75">
      <c r="B213" s="80" t="s">
        <v>209</v>
      </c>
      <c r="F213" s="12">
        <v>111</v>
      </c>
      <c r="G213" s="12"/>
      <c r="H213" s="12">
        <v>111</v>
      </c>
    </row>
    <row r="214" spans="6:8" ht="13.5" thickBot="1">
      <c r="F214" s="190">
        <f>SUM(F212:F213)</f>
        <v>111</v>
      </c>
      <c r="G214" s="12"/>
      <c r="H214" s="190">
        <f>SUM(H212:H213)</f>
        <v>111</v>
      </c>
    </row>
    <row r="215" spans="6:8" ht="12.75">
      <c r="F215" s="55"/>
      <c r="G215" s="12"/>
      <c r="H215" s="55"/>
    </row>
    <row r="216" spans="6:8" ht="12.75">
      <c r="F216" s="55"/>
      <c r="G216" s="12"/>
      <c r="H216" s="55"/>
    </row>
    <row r="217" spans="6:8" ht="12.75">
      <c r="F217" s="55"/>
      <c r="G217" s="12"/>
      <c r="H217" s="55"/>
    </row>
    <row r="218" spans="6:8" ht="12.75">
      <c r="F218" s="55"/>
      <c r="G218" s="12"/>
      <c r="H218" s="55"/>
    </row>
    <row r="219" spans="6:8" ht="12.75">
      <c r="F219" s="55"/>
      <c r="G219" s="12"/>
      <c r="H219" s="55"/>
    </row>
    <row r="220" spans="6:8" ht="12.75">
      <c r="F220" s="55"/>
      <c r="G220" s="12"/>
      <c r="H220" s="55"/>
    </row>
    <row r="221" spans="6:8" ht="12.75">
      <c r="F221" s="55"/>
      <c r="G221" s="12"/>
      <c r="H221" s="55"/>
    </row>
    <row r="222" spans="6:8" ht="12.75">
      <c r="F222" s="55"/>
      <c r="G222" s="12"/>
      <c r="H222" s="55"/>
    </row>
    <row r="223" spans="6:8" ht="12.75">
      <c r="F223" s="55"/>
      <c r="G223" s="12"/>
      <c r="H223" s="55"/>
    </row>
    <row r="224" spans="6:8" ht="12.75">
      <c r="F224" s="55"/>
      <c r="G224" s="12"/>
      <c r="H224" s="55"/>
    </row>
    <row r="232" spans="2:6" ht="12.75">
      <c r="B232" s="79" t="s">
        <v>229</v>
      </c>
      <c r="F232" s="80" t="s">
        <v>218</v>
      </c>
    </row>
    <row r="236" ht="12.75">
      <c r="A236" s="81" t="s">
        <v>228</v>
      </c>
    </row>
    <row r="257" ht="12.75">
      <c r="A257" s="81" t="s">
        <v>393</v>
      </c>
    </row>
    <row r="259" spans="1:2" ht="12.75">
      <c r="A259" s="81" t="s">
        <v>83</v>
      </c>
      <c r="B259" s="79" t="s">
        <v>84</v>
      </c>
    </row>
    <row r="267" spans="1:2" ht="12.75">
      <c r="A267" s="81" t="s">
        <v>85</v>
      </c>
      <c r="B267" s="79" t="s">
        <v>181</v>
      </c>
    </row>
    <row r="275" spans="1:2" ht="12.75">
      <c r="A275" s="81" t="s">
        <v>86</v>
      </c>
      <c r="B275" s="79" t="s">
        <v>87</v>
      </c>
    </row>
    <row r="282" spans="1:2" ht="12.75">
      <c r="A282" s="81" t="s">
        <v>88</v>
      </c>
      <c r="B282" s="79" t="s">
        <v>389</v>
      </c>
    </row>
    <row r="283" ht="12.75">
      <c r="B283" s="79" t="s">
        <v>251</v>
      </c>
    </row>
    <row r="287" spans="1:2" ht="12.75">
      <c r="A287" s="81" t="s">
        <v>91</v>
      </c>
      <c r="B287" s="79" t="s">
        <v>149</v>
      </c>
    </row>
    <row r="291" spans="1:2" ht="12.75">
      <c r="A291" s="81" t="s">
        <v>93</v>
      </c>
      <c r="B291" s="79" t="s">
        <v>43</v>
      </c>
    </row>
    <row r="292" spans="5:10" ht="14.25" customHeight="1">
      <c r="E292" s="84"/>
      <c r="F292" s="324" t="s">
        <v>215</v>
      </c>
      <c r="G292" s="324"/>
      <c r="H292" s="324" t="s">
        <v>383</v>
      </c>
      <c r="I292" s="324"/>
      <c r="J292" s="84"/>
    </row>
    <row r="293" spans="5:9" ht="12.75">
      <c r="E293" s="91"/>
      <c r="F293" s="284" t="s">
        <v>370</v>
      </c>
      <c r="G293" s="286" t="s">
        <v>375</v>
      </c>
      <c r="H293" s="284" t="s">
        <v>370</v>
      </c>
      <c r="I293" s="287" t="s">
        <v>375</v>
      </c>
    </row>
    <row r="294" spans="5:10" ht="12.75">
      <c r="E294" s="91"/>
      <c r="F294" s="84" t="s">
        <v>82</v>
      </c>
      <c r="G294" s="84" t="s">
        <v>82</v>
      </c>
      <c r="H294" s="84" t="s">
        <v>82</v>
      </c>
      <c r="I294" s="84" t="s">
        <v>82</v>
      </c>
      <c r="J294" s="84"/>
    </row>
    <row r="295" spans="2:8" ht="12.75">
      <c r="B295" s="87" t="s">
        <v>89</v>
      </c>
      <c r="E295" s="90"/>
      <c r="G295" s="91"/>
      <c r="H295" s="84"/>
    </row>
    <row r="296" spans="2:7" ht="13.5">
      <c r="B296" s="88" t="s">
        <v>90</v>
      </c>
      <c r="E296" s="90"/>
      <c r="G296" s="90"/>
    </row>
    <row r="297" spans="5:8" ht="12.75" customHeight="1" hidden="1">
      <c r="E297" s="90"/>
      <c r="G297" s="86"/>
      <c r="H297" s="85"/>
    </row>
    <row r="298" spans="2:9" ht="12.75">
      <c r="B298" s="80" t="s">
        <v>184</v>
      </c>
      <c r="E298" s="86"/>
      <c r="F298" s="278">
        <v>0</v>
      </c>
      <c r="G298" s="279">
        <v>164</v>
      </c>
      <c r="H298" s="85">
        <v>0</v>
      </c>
      <c r="I298" s="85">
        <v>164</v>
      </c>
    </row>
    <row r="299" spans="2:9" ht="12.75" hidden="1">
      <c r="B299" s="80" t="s">
        <v>230</v>
      </c>
      <c r="E299" s="55"/>
      <c r="F299" s="102">
        <v>0</v>
      </c>
      <c r="G299" s="86"/>
      <c r="H299" s="85"/>
      <c r="I299" s="85"/>
    </row>
    <row r="300" spans="2:10" ht="12.75">
      <c r="B300" s="80" t="s">
        <v>185</v>
      </c>
      <c r="E300" s="86"/>
      <c r="F300" s="102">
        <f>-'Income statements'!B31</f>
        <v>0</v>
      </c>
      <c r="G300" s="86">
        <v>0</v>
      </c>
      <c r="H300" s="85">
        <v>0</v>
      </c>
      <c r="I300" s="85">
        <v>0</v>
      </c>
      <c r="J300" s="85"/>
    </row>
    <row r="301" spans="5:10" ht="13.5" thickBot="1">
      <c r="E301" s="100"/>
      <c r="F301" s="280">
        <f>SUM(F298:F300)</f>
        <v>0</v>
      </c>
      <c r="G301" s="280">
        <f>SUM(G298:G300)</f>
        <v>164</v>
      </c>
      <c r="H301" s="280">
        <f>SUM(H298:H300)</f>
        <v>0</v>
      </c>
      <c r="I301" s="280">
        <f>SUM(I298:I300)</f>
        <v>164</v>
      </c>
      <c r="J301" s="234"/>
    </row>
    <row r="302" ht="13.5" thickTop="1">
      <c r="E302" s="90"/>
    </row>
    <row r="303" ht="12.75">
      <c r="E303" s="90"/>
    </row>
    <row r="304" ht="12.75">
      <c r="E304" s="90"/>
    </row>
    <row r="305" ht="12.75">
      <c r="E305" s="90"/>
    </row>
    <row r="306" spans="1:2" ht="12.75">
      <c r="A306" s="81" t="s">
        <v>95</v>
      </c>
      <c r="B306" s="79" t="s">
        <v>92</v>
      </c>
    </row>
    <row r="311" spans="1:2" ht="12.75">
      <c r="A311" s="81" t="s">
        <v>97</v>
      </c>
      <c r="B311" s="79" t="s">
        <v>94</v>
      </c>
    </row>
    <row r="316" spans="1:2" ht="12.75">
      <c r="A316" s="81" t="s">
        <v>102</v>
      </c>
      <c r="B316" s="79" t="s">
        <v>96</v>
      </c>
    </row>
    <row r="320" ht="12.75" hidden="1"/>
    <row r="321" ht="12.75" hidden="1"/>
    <row r="322" ht="12.75" hidden="1"/>
    <row r="323" ht="12.75" hidden="1"/>
    <row r="324" ht="12.75" hidden="1">
      <c r="B324" s="80" t="s">
        <v>246</v>
      </c>
    </row>
    <row r="325" ht="12.75" hidden="1">
      <c r="B325" s="80" t="s">
        <v>247</v>
      </c>
    </row>
    <row r="326" spans="2:10" ht="20.25" customHeight="1" hidden="1">
      <c r="B326" s="322"/>
      <c r="C326" s="322"/>
      <c r="D326" s="89"/>
      <c r="E326" s="89"/>
      <c r="F326" s="89"/>
      <c r="G326" s="89" t="s">
        <v>231</v>
      </c>
      <c r="H326" s="89"/>
      <c r="I326" s="90"/>
      <c r="J326" s="90"/>
    </row>
    <row r="327" spans="2:10" ht="12.75" hidden="1">
      <c r="B327" s="90"/>
      <c r="C327" s="90"/>
      <c r="D327" s="89" t="s">
        <v>232</v>
      </c>
      <c r="E327" s="89" t="s">
        <v>233</v>
      </c>
      <c r="F327" s="89"/>
      <c r="G327" s="89" t="s">
        <v>234</v>
      </c>
      <c r="H327" s="89"/>
      <c r="I327" s="90"/>
      <c r="J327" s="90"/>
    </row>
    <row r="328" spans="2:10" ht="12.75" hidden="1">
      <c r="B328" s="329" t="s">
        <v>250</v>
      </c>
      <c r="C328" s="329"/>
      <c r="D328" s="89" t="s">
        <v>235</v>
      </c>
      <c r="E328" s="89" t="s">
        <v>235</v>
      </c>
      <c r="F328" s="89" t="s">
        <v>236</v>
      </c>
      <c r="G328" s="82" t="s">
        <v>237</v>
      </c>
      <c r="H328" s="89"/>
      <c r="I328" s="89"/>
      <c r="J328" s="89"/>
    </row>
    <row r="329" spans="2:10" ht="12.75" hidden="1">
      <c r="B329" s="329"/>
      <c r="C329" s="329"/>
      <c r="D329" s="191" t="s">
        <v>82</v>
      </c>
      <c r="E329" s="191" t="s">
        <v>82</v>
      </c>
      <c r="F329" s="191" t="s">
        <v>82</v>
      </c>
      <c r="G329" s="191" t="s">
        <v>235</v>
      </c>
      <c r="H329" s="89"/>
      <c r="I329" s="89"/>
      <c r="J329" s="89"/>
    </row>
    <row r="330" spans="2:10" ht="25.5" hidden="1">
      <c r="B330" s="329" t="s">
        <v>390</v>
      </c>
      <c r="C330" s="329"/>
      <c r="D330" s="192">
        <v>21663</v>
      </c>
      <c r="E330" s="193">
        <f>-(22263+E333)</f>
        <v>-21757</v>
      </c>
      <c r="F330" s="86">
        <f>D330+E330</f>
        <v>-94</v>
      </c>
      <c r="G330" s="194" t="s">
        <v>238</v>
      </c>
      <c r="H330" s="192"/>
      <c r="I330" s="91"/>
      <c r="J330" s="91"/>
    </row>
    <row r="331" spans="2:10" ht="12.75" hidden="1">
      <c r="B331" s="329" t="s">
        <v>239</v>
      </c>
      <c r="C331" s="329"/>
      <c r="D331" s="90"/>
      <c r="E331" s="193"/>
      <c r="G331" s="91"/>
      <c r="H331" s="90"/>
      <c r="I331" s="90"/>
      <c r="J331" s="90"/>
    </row>
    <row r="332" spans="2:10" ht="12.75" hidden="1">
      <c r="B332" s="329" t="s">
        <v>240</v>
      </c>
      <c r="C332" s="329"/>
      <c r="D332" s="90"/>
      <c r="E332" s="193"/>
      <c r="G332" s="91"/>
      <c r="H332" s="90"/>
      <c r="I332" s="90"/>
      <c r="J332" s="90"/>
    </row>
    <row r="333" spans="2:10" ht="12.75" hidden="1">
      <c r="B333" s="329" t="s">
        <v>241</v>
      </c>
      <c r="C333" s="329"/>
      <c r="D333" s="90">
        <v>600</v>
      </c>
      <c r="E333" s="193">
        <f>-(422+63+1+15+5)</f>
        <v>-506</v>
      </c>
      <c r="F333" s="193">
        <f>D333+E333</f>
        <v>94</v>
      </c>
      <c r="G333" s="89" t="s">
        <v>242</v>
      </c>
      <c r="H333" s="192"/>
      <c r="I333" s="90"/>
      <c r="J333" s="90"/>
    </row>
    <row r="334" spans="2:10" ht="13.5" hidden="1" thickBot="1">
      <c r="B334" s="329" t="s">
        <v>243</v>
      </c>
      <c r="C334" s="329"/>
      <c r="D334" s="195">
        <f>SUM(D330:D333)</f>
        <v>22263</v>
      </c>
      <c r="E334" s="196">
        <f>SUM(E330:E333)</f>
        <v>-22263</v>
      </c>
      <c r="F334" s="186">
        <f>SUM(F330:F333)</f>
        <v>0</v>
      </c>
      <c r="G334" s="90"/>
      <c r="H334" s="197"/>
      <c r="I334" s="90"/>
      <c r="J334" s="90"/>
    </row>
    <row r="335" spans="2:10" ht="12.75" hidden="1">
      <c r="B335" s="90"/>
      <c r="C335" s="90"/>
      <c r="D335" s="90"/>
      <c r="E335" s="90"/>
      <c r="F335" s="90"/>
      <c r="G335" s="90"/>
      <c r="H335" s="90"/>
      <c r="I335" s="90"/>
      <c r="J335" s="90"/>
    </row>
    <row r="336" spans="8:10" ht="12.75" hidden="1">
      <c r="H336" s="90"/>
      <c r="I336" s="90"/>
      <c r="J336" s="90"/>
    </row>
    <row r="337" ht="12.75" hidden="1"/>
    <row r="338" ht="12.75" hidden="1"/>
    <row r="339" ht="12.75" hidden="1"/>
    <row r="340" spans="1:2" ht="12.75">
      <c r="A340" s="81" t="s">
        <v>104</v>
      </c>
      <c r="B340" s="79" t="s">
        <v>98</v>
      </c>
    </row>
    <row r="341" spans="1:2" ht="9.75" customHeight="1">
      <c r="A341" s="201"/>
      <c r="B341" s="79"/>
    </row>
    <row r="342" spans="1:2" ht="12.75">
      <c r="A342" s="201"/>
      <c r="B342" s="80" t="s">
        <v>387</v>
      </c>
    </row>
    <row r="343" spans="1:8" ht="12.75">
      <c r="A343" s="201"/>
      <c r="B343" s="79"/>
      <c r="F343" s="84"/>
      <c r="G343" s="84"/>
      <c r="H343" s="84" t="s">
        <v>99</v>
      </c>
    </row>
    <row r="344" spans="6:8" ht="12.75">
      <c r="F344" s="84"/>
      <c r="G344" s="84"/>
      <c r="H344" s="284" t="s">
        <v>370</v>
      </c>
    </row>
    <row r="345" spans="5:8" ht="12.75">
      <c r="E345" s="84"/>
      <c r="F345" s="84" t="s">
        <v>100</v>
      </c>
      <c r="G345" s="84" t="s">
        <v>101</v>
      </c>
      <c r="H345" s="84" t="s">
        <v>1</v>
      </c>
    </row>
    <row r="346" spans="6:8" ht="12.75">
      <c r="F346" s="84" t="s">
        <v>82</v>
      </c>
      <c r="G346" s="84" t="s">
        <v>82</v>
      </c>
      <c r="H346" s="84" t="s">
        <v>82</v>
      </c>
    </row>
    <row r="348" spans="2:8" ht="12.75">
      <c r="B348" s="80" t="s">
        <v>69</v>
      </c>
      <c r="F348" s="86">
        <f>'Balance sheets'!D52</f>
        <v>4570</v>
      </c>
      <c r="G348" s="86">
        <v>5649</v>
      </c>
      <c r="H348" s="86">
        <f>F348+G348</f>
        <v>10219</v>
      </c>
    </row>
    <row r="349" spans="2:8" ht="12.75">
      <c r="B349" s="80" t="s">
        <v>180</v>
      </c>
      <c r="F349" s="86">
        <f>'Balance sheets'!D45</f>
        <v>7467</v>
      </c>
      <c r="G349" s="86">
        <v>0</v>
      </c>
      <c r="H349" s="86">
        <f>F349+G349</f>
        <v>7467</v>
      </c>
    </row>
    <row r="350" spans="2:8" ht="12.75" hidden="1">
      <c r="B350" s="80" t="s">
        <v>212</v>
      </c>
      <c r="F350" s="86"/>
      <c r="G350" s="86"/>
      <c r="H350" s="86"/>
    </row>
    <row r="351" spans="2:8" ht="12.75" hidden="1">
      <c r="B351" s="80" t="s">
        <v>248</v>
      </c>
      <c r="F351" s="198">
        <v>0</v>
      </c>
      <c r="G351" s="86">
        <v>0</v>
      </c>
      <c r="H351" s="86">
        <f>F351+G351</f>
        <v>0</v>
      </c>
    </row>
    <row r="352" spans="6:8" ht="13.5" thickBot="1">
      <c r="F352" s="277">
        <f>SUM(F348:F351)</f>
        <v>12037</v>
      </c>
      <c r="G352" s="277">
        <f>SUM(G348:G351)</f>
        <v>5649</v>
      </c>
      <c r="H352" s="277">
        <f>SUM(H348:H351)</f>
        <v>17686</v>
      </c>
    </row>
    <row r="353" spans="6:8" ht="12.75">
      <c r="F353" s="86"/>
      <c r="G353" s="86"/>
      <c r="H353" s="86"/>
    </row>
    <row r="354" spans="6:8" ht="12.75">
      <c r="F354" s="86"/>
      <c r="G354" s="86"/>
      <c r="H354" s="86"/>
    </row>
    <row r="355" spans="2:8" ht="12.75">
      <c r="B355" s="80" t="s">
        <v>388</v>
      </c>
      <c r="F355" s="86"/>
      <c r="G355" s="86"/>
      <c r="H355" s="86"/>
    </row>
    <row r="356" spans="6:8" ht="12.75">
      <c r="F356" s="86"/>
      <c r="G356" s="86"/>
      <c r="H356" s="86"/>
    </row>
    <row r="357" spans="6:8" ht="12.75">
      <c r="F357" s="86"/>
      <c r="G357" s="86"/>
      <c r="H357" s="86"/>
    </row>
    <row r="358" spans="1:2" ht="12.75">
      <c r="A358" s="81" t="s">
        <v>106</v>
      </c>
      <c r="B358" s="79" t="s">
        <v>103</v>
      </c>
    </row>
    <row r="359" ht="12.75">
      <c r="B359" s="79"/>
    </row>
    <row r="360" ht="12.75">
      <c r="B360" s="79"/>
    </row>
    <row r="361" ht="12.75">
      <c r="B361" s="79"/>
    </row>
    <row r="362" ht="12.75">
      <c r="B362" s="79"/>
    </row>
    <row r="364" spans="1:8" ht="12.75">
      <c r="A364" s="81" t="s">
        <v>107</v>
      </c>
      <c r="B364" s="79" t="s">
        <v>105</v>
      </c>
      <c r="H364" s="84"/>
    </row>
    <row r="366" ht="12.75">
      <c r="B366" s="79" t="s">
        <v>263</v>
      </c>
    </row>
    <row r="400" ht="12.75">
      <c r="B400" s="80" t="s">
        <v>264</v>
      </c>
    </row>
    <row r="409" spans="6:8" ht="12.75">
      <c r="F409" s="92"/>
      <c r="G409" s="85"/>
      <c r="H409" s="92"/>
    </row>
    <row r="410" spans="6:8" ht="12.75">
      <c r="F410" s="93"/>
      <c r="G410" s="85"/>
      <c r="H410" s="93"/>
    </row>
    <row r="411" spans="6:8" ht="12.75">
      <c r="F411" s="93"/>
      <c r="G411" s="85"/>
      <c r="H411" s="93"/>
    </row>
    <row r="412" spans="6:8" ht="12.75">
      <c r="F412" s="93"/>
      <c r="G412" s="85"/>
      <c r="H412" s="93"/>
    </row>
    <row r="413" spans="1:2" ht="12.75">
      <c r="A413" s="81" t="s">
        <v>110</v>
      </c>
      <c r="B413" s="79" t="s">
        <v>148</v>
      </c>
    </row>
    <row r="414" ht="12.75">
      <c r="A414" s="201"/>
    </row>
    <row r="415" ht="12.75">
      <c r="A415" s="201"/>
    </row>
    <row r="416" ht="12.75">
      <c r="A416" s="201"/>
    </row>
    <row r="417" spans="1:10" ht="12.75">
      <c r="A417" s="81" t="s">
        <v>213</v>
      </c>
      <c r="B417" s="79" t="s">
        <v>108</v>
      </c>
      <c r="J417" s="210"/>
    </row>
    <row r="418" spans="1:10" ht="14.25" customHeight="1">
      <c r="A418" s="201"/>
      <c r="B418" s="79"/>
      <c r="J418" s="84"/>
    </row>
    <row r="419" spans="1:10" ht="12.75">
      <c r="A419" s="201"/>
      <c r="B419" s="80" t="s">
        <v>217</v>
      </c>
      <c r="J419" s="199"/>
    </row>
    <row r="420" spans="2:10" ht="12.75">
      <c r="B420" s="80" t="s">
        <v>216</v>
      </c>
      <c r="J420" s="84"/>
    </row>
    <row r="421" spans="2:9" ht="12.75">
      <c r="B421" s="79"/>
      <c r="F421" s="199"/>
      <c r="G421" s="199"/>
      <c r="H421" s="199"/>
      <c r="I421" s="210"/>
    </row>
    <row r="422" spans="2:10" ht="12.75">
      <c r="B422" s="79"/>
      <c r="F422" s="284" t="s">
        <v>215</v>
      </c>
      <c r="G422" s="284"/>
      <c r="H422" s="284" t="s">
        <v>383</v>
      </c>
      <c r="I422" s="284"/>
      <c r="J422" s="97"/>
    </row>
    <row r="423" spans="2:9" ht="12.75">
      <c r="B423" s="79"/>
      <c r="F423" s="284" t="s">
        <v>370</v>
      </c>
      <c r="G423" s="284" t="s">
        <v>370</v>
      </c>
      <c r="H423" s="284" t="s">
        <v>370</v>
      </c>
      <c r="I423" s="285" t="s">
        <v>375</v>
      </c>
    </row>
    <row r="424" spans="6:9" ht="12.75">
      <c r="F424" s="84" t="s">
        <v>82</v>
      </c>
      <c r="G424" s="84" t="s">
        <v>82</v>
      </c>
      <c r="H424" s="84" t="s">
        <v>82</v>
      </c>
      <c r="I424" s="84" t="s">
        <v>82</v>
      </c>
    </row>
    <row r="425" spans="6:10" ht="12.75">
      <c r="F425" s="84"/>
      <c r="H425" s="84"/>
      <c r="J425" s="97"/>
    </row>
    <row r="426" spans="2:9" ht="13.5" thickBot="1">
      <c r="B426" s="80" t="s">
        <v>265</v>
      </c>
      <c r="F426" s="275">
        <f>'Income statements'!B43</f>
        <v>-1513</v>
      </c>
      <c r="G426" s="275">
        <f>'Income statements'!D43</f>
        <v>-88</v>
      </c>
      <c r="H426" s="275">
        <f>'Income statements'!F43</f>
        <v>-5554</v>
      </c>
      <c r="I426" s="275">
        <f>'Income statements'!H43</f>
        <v>-3072.209</v>
      </c>
    </row>
    <row r="427" spans="6:10" ht="13.5" thickTop="1">
      <c r="F427" s="84"/>
      <c r="G427" s="85"/>
      <c r="H427" s="92"/>
      <c r="J427" s="198"/>
    </row>
    <row r="428" spans="2:8" ht="12.75">
      <c r="B428" s="80" t="s">
        <v>109</v>
      </c>
      <c r="F428" s="93"/>
      <c r="G428" s="85"/>
      <c r="H428" s="93"/>
    </row>
    <row r="429" spans="2:9" ht="13.5" thickBot="1">
      <c r="B429" s="80" t="s">
        <v>147</v>
      </c>
      <c r="F429" s="275">
        <v>89051</v>
      </c>
      <c r="G429" s="275">
        <v>89051</v>
      </c>
      <c r="H429" s="275">
        <v>89051</v>
      </c>
      <c r="I429" s="275">
        <v>89051</v>
      </c>
    </row>
    <row r="430" spans="6:8" ht="13.5" thickTop="1">
      <c r="F430" s="92"/>
      <c r="G430" s="85"/>
      <c r="H430" s="92"/>
    </row>
    <row r="431" spans="2:9" ht="13.5" thickBot="1">
      <c r="B431" s="80" t="s">
        <v>266</v>
      </c>
      <c r="F431" s="276">
        <f>(F426/F429)*100</f>
        <v>-1.6990264006019022</v>
      </c>
      <c r="G431" s="276">
        <f>(G426/89051)*100</f>
        <v>-0.09881977743091037</v>
      </c>
      <c r="H431" s="276">
        <f>(H426/H429)*100</f>
        <v>-6.236875498309957</v>
      </c>
      <c r="I431" s="276">
        <f>(I426/89051)*100</f>
        <v>-3.449943290923178</v>
      </c>
    </row>
    <row r="432" spans="6:8" ht="13.5" thickTop="1">
      <c r="F432" s="92"/>
      <c r="G432" s="85"/>
      <c r="H432" s="92"/>
    </row>
    <row r="433" spans="6:8" ht="12.75">
      <c r="F433" s="84"/>
      <c r="H433" s="84"/>
    </row>
    <row r="434" spans="6:8" ht="12.75">
      <c r="F434" s="84"/>
      <c r="H434" s="84"/>
    </row>
    <row r="435" spans="6:8" ht="12.75">
      <c r="F435" s="84"/>
      <c r="H435" s="84"/>
    </row>
    <row r="436" spans="6:8" ht="12.75">
      <c r="F436" s="84"/>
      <c r="H436" s="84"/>
    </row>
    <row r="437" spans="6:8" ht="12.75">
      <c r="F437" s="93"/>
      <c r="G437" s="85"/>
      <c r="H437" s="93"/>
    </row>
    <row r="438" spans="6:8" ht="12.75">
      <c r="F438" s="93"/>
      <c r="G438" s="85"/>
      <c r="H438" s="93"/>
    </row>
    <row r="439" spans="6:8" ht="12.75">
      <c r="F439" s="93"/>
      <c r="G439" s="85"/>
      <c r="H439" s="93"/>
    </row>
    <row r="440" spans="6:8" ht="12.75">
      <c r="F440" s="93"/>
      <c r="G440" s="85"/>
      <c r="H440" s="93"/>
    </row>
    <row r="441" spans="6:8" ht="12.75">
      <c r="F441" s="84"/>
      <c r="H441" s="84"/>
    </row>
    <row r="442" spans="6:8" ht="12.75">
      <c r="F442" s="84"/>
      <c r="H442" s="84"/>
    </row>
    <row r="443" spans="6:8" ht="12.75">
      <c r="F443" s="84"/>
      <c r="H443" s="84"/>
    </row>
    <row r="444" spans="6:8" ht="12.75">
      <c r="F444" s="84"/>
      <c r="H444" s="84"/>
    </row>
    <row r="445" spans="2:8" ht="12.75">
      <c r="B445" s="80" t="s">
        <v>111</v>
      </c>
      <c r="F445" s="84"/>
      <c r="H445" s="84"/>
    </row>
    <row r="446" spans="2:8" ht="12.75">
      <c r="B446" s="79" t="s">
        <v>33</v>
      </c>
      <c r="F446" s="84"/>
      <c r="H446" s="84"/>
    </row>
    <row r="447" spans="6:8" ht="12.75">
      <c r="F447" s="84"/>
      <c r="H447" s="84"/>
    </row>
    <row r="452" ht="12.75">
      <c r="B452" s="80" t="s">
        <v>150</v>
      </c>
    </row>
    <row r="453" ht="12.75">
      <c r="B453" s="80" t="s">
        <v>112</v>
      </c>
    </row>
    <row r="454" ht="12.75">
      <c r="B454" s="80" t="s">
        <v>151</v>
      </c>
    </row>
    <row r="455" ht="12.75">
      <c r="B455" s="230" t="s">
        <v>368</v>
      </c>
    </row>
  </sheetData>
  <sheetProtection/>
  <mergeCells count="17">
    <mergeCell ref="B332:C332"/>
    <mergeCell ref="B333:C333"/>
    <mergeCell ref="B334:C334"/>
    <mergeCell ref="B328:C328"/>
    <mergeCell ref="B329:C329"/>
    <mergeCell ref="B330:C330"/>
    <mergeCell ref="B331:C331"/>
    <mergeCell ref="G64:I64"/>
    <mergeCell ref="G65:I65"/>
    <mergeCell ref="H129:I129"/>
    <mergeCell ref="F130:G130"/>
    <mergeCell ref="H130:I130"/>
    <mergeCell ref="B326:C326"/>
    <mergeCell ref="F188:G188"/>
    <mergeCell ref="H188:I188"/>
    <mergeCell ref="F292:G292"/>
    <mergeCell ref="H292:I292"/>
  </mergeCells>
  <printOptions/>
  <pageMargins left="0.5118110236220472" right="0.11811023622047245" top="0.5905511811023623" bottom="0.984251968503937" header="0.5118110236220472" footer="0.5118110236220472"/>
  <pageSetup firstPageNumber="5" useFirstPageNumber="1" horizontalDpi="600" verticalDpi="600" orientation="portrait" paperSize="9" scale="91" r:id="rId2"/>
  <headerFooter alignWithMargins="0">
    <oddFooter>&amp;C&amp;P</oddFooter>
  </headerFooter>
  <rowBreaks count="8" manualBreakCount="8">
    <brk id="62" max="255" man="1"/>
    <brk id="124" max="255" man="1"/>
    <brk id="180" max="9" man="1"/>
    <brk id="233" max="255" man="1"/>
    <brk id="256" max="255" man="1"/>
    <brk id="319" max="255" man="1"/>
    <brk id="399" max="255" man="1"/>
    <brk id="4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UML</dc:creator>
  <cp:keywords/>
  <dc:description/>
  <cp:lastModifiedBy>esther</cp:lastModifiedBy>
  <cp:lastPrinted>2010-11-11T02:15:58Z</cp:lastPrinted>
  <dcterms:created xsi:type="dcterms:W3CDTF">1999-04-18T07:53:35Z</dcterms:created>
  <dcterms:modified xsi:type="dcterms:W3CDTF">2010-11-30T05:15:59Z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-474124067</vt:i4>
  </property>
  <property fmtid="{D5CDD505-2E9C-101B-9397-08002B2CF9AE}" pid="3" name="_EmailSubject">
    <vt:lpwstr>31.3.2005 results</vt:lpwstr>
  </property>
  <property fmtid="{D5CDD505-2E9C-101B-9397-08002B2CF9AE}" pid="4" name="_AuthorEmail">
    <vt:lpwstr>wantotik@tm.net.my</vt:lpwstr>
  </property>
  <property fmtid="{D5CDD505-2E9C-101B-9397-08002B2CF9AE}" pid="5" name="_AuthorEmailDisplayName">
    <vt:lpwstr>Wantotik@tm.net.my</vt:lpwstr>
  </property>
  <property fmtid="{D5CDD505-2E9C-101B-9397-08002B2CF9AE}" pid="6" name="_PreviousAdHocReviewCycleID">
    <vt:i4>1501980504</vt:i4>
  </property>
  <property fmtid="{D5CDD505-2E9C-101B-9397-08002B2CF9AE}" pid="7" name="_ReviewingToolsShownOnce">
    <vt:lpwstr/>
  </property>
</Properties>
</file>